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My Drive\Homestead Docs\Creative Gazebos\Price Lists\2023\"/>
    </mc:Choice>
  </mc:AlternateContent>
  <xr:revisionPtr revIDLastSave="0" documentId="13_ncr:1_{A21287E8-636A-4F94-9593-9C96BCA23242}" xr6:coauthVersionLast="47" xr6:coauthVersionMax="47" xr10:uidLastSave="{00000000-0000-0000-0000-000000000000}"/>
  <workbookProtection workbookAlgorithmName="SHA-512" workbookHashValue="qUPGabCRiC7FX59a6bV2lE59ju0m54DL/eRRvZYiy21maF0IoAvfNXHsZFLO20fszCCCTp7x0JCBwsuu5yrxLw==" workbookSaltValue="c6fdfN6cU4hN/a6kKV2Crw==" workbookSpinCount="100000" lockStructure="1"/>
  <bookViews>
    <workbookView xWindow="38280" yWindow="-120" windowWidth="38640" windowHeight="21840" tabRatio="648" activeTab="1" xr2:uid="{00000000-000D-0000-FFFF-FFFF00000000}"/>
  </bookViews>
  <sheets>
    <sheet name="Instructions" sheetId="32" r:id="rId1"/>
    <sheet name=" Manor &amp; Keystone Pav.Wholesale" sheetId="21" r:id="rId2"/>
    <sheet name=" Manor and Keystone Retail" sheetId="24" r:id="rId3"/>
    <sheet name="Hampton Pavilions Wholesale" sheetId="23" r:id="rId4"/>
    <sheet name="Hampton Pavilions Retail" sheetId="25" r:id="rId5"/>
    <sheet name="Pergola Wholesale" sheetId="26" r:id="rId6"/>
    <sheet name="Pergola Retail" sheetId="27" r:id="rId7"/>
    <sheet name="Veranda Pergola,CanopyWholesale" sheetId="30" r:id="rId8"/>
    <sheet name="Veranda Pergola,Canopy  Retail" sheetId="31" r:id="rId9"/>
  </sheets>
  <definedNames>
    <definedName name="_xlnm.Print_Area" localSheetId="1">' Manor &amp; Keystone Pav.Wholesale'!$A$1:$O$86</definedName>
    <definedName name="_xlnm.Print_Area" localSheetId="2">' Manor and Keystone Retail'!$A$1:$O$86</definedName>
    <definedName name="_xlnm.Print_Area" localSheetId="4">'Hampton Pavilions Retail'!$B$1:$N$74</definedName>
    <definedName name="_xlnm.Print_Area" localSheetId="3">'Hampton Pavilions Wholesale'!$A$1:$N$74</definedName>
    <definedName name="_xlnm.Print_Area" localSheetId="6">'Pergola Retail'!$B$1:$O$70</definedName>
    <definedName name="_xlnm.Print_Area" localSheetId="5">'Pergola Wholesale'!$B$1:$O$70</definedName>
    <definedName name="_xlnm.Print_Area" localSheetId="8">'Veranda Pergola,Canopy  Retail'!$A$1:$Q$71</definedName>
    <definedName name="_xlnm.Print_Area" localSheetId="7">'Veranda Pergola,CanopyWholesale'!$A$1:$Q$71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24" l="1"/>
  <c r="G75" i="24"/>
  <c r="I11" i="31"/>
  <c r="H63" i="31"/>
  <c r="H54" i="31"/>
  <c r="H53" i="31"/>
  <c r="H52" i="31"/>
  <c r="I11" i="27"/>
  <c r="I60" i="27"/>
  <c r="I59" i="27"/>
  <c r="H62" i="27"/>
  <c r="H61" i="27"/>
  <c r="I68" i="27"/>
  <c r="H68" i="27"/>
  <c r="F11" i="25"/>
  <c r="H58" i="25"/>
  <c r="H59" i="25"/>
  <c r="H69" i="25"/>
  <c r="H70" i="25"/>
  <c r="H54" i="25"/>
  <c r="I10" i="24"/>
  <c r="H66" i="24"/>
  <c r="H65" i="24"/>
  <c r="G63" i="24"/>
  <c r="H59" i="24"/>
  <c r="H60" i="24"/>
  <c r="H61" i="24"/>
  <c r="H62" i="24"/>
  <c r="G67" i="24"/>
  <c r="H67" i="24"/>
  <c r="G55" i="24"/>
  <c r="H55" i="24"/>
  <c r="G56" i="24"/>
  <c r="H56" i="24"/>
  <c r="G57" i="24"/>
  <c r="H57" i="24"/>
  <c r="G58" i="24"/>
  <c r="H58" i="24"/>
  <c r="C47" i="27"/>
  <c r="C48" i="27"/>
  <c r="C49" i="27"/>
  <c r="C50" i="27"/>
  <c r="C45" i="27"/>
  <c r="C46" i="27"/>
  <c r="H46" i="27"/>
  <c r="I46" i="27"/>
  <c r="J46" i="27"/>
  <c r="H47" i="27"/>
  <c r="I47" i="27"/>
  <c r="J47" i="27"/>
  <c r="H48" i="27"/>
  <c r="I48" i="27"/>
  <c r="J48" i="27"/>
  <c r="H49" i="27"/>
  <c r="I49" i="27"/>
  <c r="J49" i="27"/>
  <c r="H50" i="27"/>
  <c r="I50" i="27"/>
  <c r="J50" i="27"/>
  <c r="D46" i="27"/>
  <c r="E46" i="27"/>
  <c r="F46" i="27"/>
  <c r="D47" i="27"/>
  <c r="E47" i="27"/>
  <c r="F47" i="27"/>
  <c r="D48" i="27"/>
  <c r="E48" i="27"/>
  <c r="F48" i="27"/>
  <c r="D49" i="27"/>
  <c r="E49" i="27"/>
  <c r="F49" i="27"/>
  <c r="D50" i="27"/>
  <c r="E50" i="27"/>
  <c r="F50" i="27"/>
  <c r="D45" i="27"/>
  <c r="E45" i="27"/>
  <c r="F45" i="27"/>
  <c r="H45" i="27"/>
  <c r="I45" i="27"/>
  <c r="H53" i="27"/>
  <c r="I53" i="27"/>
  <c r="H54" i="27"/>
  <c r="I54" i="27"/>
  <c r="F7" i="31"/>
  <c r="F6" i="31"/>
  <c r="F5" i="31"/>
  <c r="F4" i="31"/>
  <c r="H77" i="24"/>
  <c r="H76" i="24"/>
  <c r="G77" i="24"/>
  <c r="G76" i="24"/>
  <c r="O34" i="31"/>
  <c r="O35" i="31"/>
  <c r="O39" i="31" l="1"/>
  <c r="O40" i="31"/>
  <c r="N40" i="31" l="1"/>
  <c r="M40" i="31"/>
  <c r="L40" i="31"/>
  <c r="K40" i="31"/>
  <c r="J40" i="31"/>
  <c r="N35" i="31"/>
  <c r="M35" i="31"/>
  <c r="L35" i="31"/>
  <c r="K35" i="31"/>
  <c r="J35" i="31"/>
  <c r="H49" i="31" l="1"/>
  <c r="H51" i="31"/>
  <c r="H57" i="31"/>
  <c r="H56" i="31"/>
  <c r="H50" i="31"/>
  <c r="H48" i="31"/>
  <c r="M59" i="31"/>
  <c r="M58" i="31"/>
  <c r="M57" i="31"/>
  <c r="M56" i="31"/>
  <c r="M55" i="31"/>
  <c r="M54" i="31"/>
  <c r="M53" i="31"/>
  <c r="M52" i="31"/>
  <c r="M51" i="31"/>
  <c r="M50" i="31"/>
  <c r="N39" i="31"/>
  <c r="M39" i="31"/>
  <c r="L39" i="31"/>
  <c r="K39" i="31"/>
  <c r="J39" i="31"/>
  <c r="N34" i="31"/>
  <c r="M34" i="31"/>
  <c r="L34" i="31"/>
  <c r="K34" i="31"/>
  <c r="J34" i="31"/>
  <c r="I22" i="31"/>
  <c r="J22" i="31"/>
  <c r="K22" i="31"/>
  <c r="L22" i="31"/>
  <c r="M22" i="31"/>
  <c r="N22" i="31"/>
  <c r="O22" i="31"/>
  <c r="P22" i="31"/>
  <c r="I23" i="31"/>
  <c r="J23" i="31"/>
  <c r="K23" i="31"/>
  <c r="L23" i="31"/>
  <c r="M23" i="31"/>
  <c r="N23" i="31"/>
  <c r="O23" i="31"/>
  <c r="P23" i="31"/>
  <c r="I24" i="31"/>
  <c r="J24" i="31"/>
  <c r="K24" i="31"/>
  <c r="L24" i="31"/>
  <c r="M24" i="31"/>
  <c r="N24" i="31"/>
  <c r="O24" i="31"/>
  <c r="P24" i="31"/>
  <c r="I25" i="31"/>
  <c r="J25" i="31"/>
  <c r="K25" i="31"/>
  <c r="L25" i="31"/>
  <c r="M25" i="31"/>
  <c r="N25" i="31"/>
  <c r="O25" i="31"/>
  <c r="P25" i="31"/>
  <c r="P21" i="31"/>
  <c r="O21" i="31"/>
  <c r="N21" i="31"/>
  <c r="M21" i="31"/>
  <c r="L21" i="31"/>
  <c r="K21" i="31"/>
  <c r="J21" i="31"/>
  <c r="I21" i="31"/>
  <c r="D20" i="31"/>
  <c r="E20" i="31"/>
  <c r="F20" i="31"/>
  <c r="D21" i="31"/>
  <c r="E21" i="31"/>
  <c r="F21" i="31"/>
  <c r="D22" i="31"/>
  <c r="E22" i="31"/>
  <c r="F22" i="31"/>
  <c r="D23" i="31"/>
  <c r="E23" i="31"/>
  <c r="F23" i="31"/>
  <c r="D24" i="31"/>
  <c r="E24" i="31"/>
  <c r="F24" i="31"/>
  <c r="D25" i="31"/>
  <c r="E25" i="31"/>
  <c r="F25" i="31"/>
  <c r="D26" i="31"/>
  <c r="E26" i="31"/>
  <c r="F26" i="31"/>
  <c r="D27" i="31"/>
  <c r="E27" i="31"/>
  <c r="F27" i="31"/>
  <c r="D28" i="31"/>
  <c r="E28" i="31"/>
  <c r="F28" i="31"/>
  <c r="D29" i="31"/>
  <c r="E29" i="31"/>
  <c r="F29" i="31"/>
  <c r="D30" i="31"/>
  <c r="E30" i="31"/>
  <c r="F30" i="31"/>
  <c r="D31" i="31"/>
  <c r="E31" i="31"/>
  <c r="F31" i="31"/>
  <c r="D32" i="31"/>
  <c r="E32" i="31"/>
  <c r="F32" i="31"/>
  <c r="D33" i="31"/>
  <c r="E33" i="31"/>
  <c r="F33" i="31"/>
  <c r="D34" i="31"/>
  <c r="E34" i="31"/>
  <c r="F34" i="31"/>
  <c r="D35" i="31"/>
  <c r="E35" i="31"/>
  <c r="F35" i="31"/>
  <c r="D36" i="31"/>
  <c r="E36" i="31"/>
  <c r="F36" i="31"/>
  <c r="D37" i="31"/>
  <c r="E37" i="31"/>
  <c r="F37" i="31"/>
  <c r="D38" i="31"/>
  <c r="E38" i="31"/>
  <c r="F38" i="31"/>
  <c r="D39" i="31"/>
  <c r="E39" i="31"/>
  <c r="F39" i="31"/>
  <c r="D40" i="31"/>
  <c r="E40" i="31"/>
  <c r="F40" i="31"/>
  <c r="D41" i="31"/>
  <c r="E41" i="31"/>
  <c r="F41" i="31"/>
  <c r="D42" i="31"/>
  <c r="E42" i="31"/>
  <c r="F42" i="31"/>
  <c r="D43" i="31"/>
  <c r="E43" i="31"/>
  <c r="F43" i="31"/>
  <c r="D44" i="31"/>
  <c r="E44" i="31"/>
  <c r="F44" i="31"/>
  <c r="D45" i="31"/>
  <c r="E45" i="31"/>
  <c r="F45" i="31"/>
  <c r="E19" i="31"/>
  <c r="F19" i="31"/>
  <c r="D19" i="31"/>
  <c r="H62" i="25" l="1"/>
  <c r="H63" i="25"/>
  <c r="H64" i="25"/>
  <c r="H65" i="25"/>
  <c r="H66" i="25"/>
  <c r="H67" i="25"/>
  <c r="H68" i="25"/>
  <c r="G71" i="24"/>
  <c r="G70" i="24" l="1"/>
  <c r="H70" i="24"/>
  <c r="H71" i="24"/>
  <c r="G72" i="24"/>
  <c r="H72" i="24"/>
  <c r="G73" i="24"/>
  <c r="H73" i="24"/>
  <c r="G74" i="24"/>
  <c r="H74" i="24"/>
  <c r="H75" i="24"/>
  <c r="M58" i="27" l="1"/>
  <c r="F7" i="27" l="1"/>
  <c r="B8" i="25"/>
  <c r="F7" i="24"/>
  <c r="F6" i="27"/>
  <c r="B7" i="25"/>
  <c r="F6" i="24"/>
  <c r="F5" i="27"/>
  <c r="B6" i="25"/>
  <c r="F5" i="24"/>
  <c r="F4" i="27"/>
  <c r="B5" i="25"/>
  <c r="F4" i="24"/>
  <c r="I65" i="27" l="1"/>
  <c r="H65" i="27"/>
  <c r="I64" i="27"/>
  <c r="H64" i="27"/>
  <c r="I58" i="27"/>
  <c r="I57" i="27"/>
  <c r="H56" i="27"/>
  <c r="I55" i="27"/>
  <c r="H55" i="27"/>
  <c r="N58" i="27"/>
  <c r="N57" i="27"/>
  <c r="M57" i="27"/>
  <c r="N56" i="27"/>
  <c r="M56" i="27"/>
  <c r="N55" i="27"/>
  <c r="M55" i="27"/>
  <c r="N54" i="27"/>
  <c r="M54" i="27"/>
  <c r="N53" i="27"/>
  <c r="M53" i="27"/>
  <c r="N52" i="27"/>
  <c r="M52" i="27"/>
  <c r="N51" i="27"/>
  <c r="M51" i="27"/>
  <c r="N50" i="27"/>
  <c r="M50" i="27"/>
  <c r="N49" i="27"/>
  <c r="M49" i="27"/>
  <c r="N29" i="27"/>
  <c r="M29" i="27"/>
  <c r="N28" i="27"/>
  <c r="M28" i="27"/>
  <c r="N27" i="27"/>
  <c r="M27" i="27"/>
  <c r="N26" i="27"/>
  <c r="M26" i="27"/>
  <c r="N25" i="27"/>
  <c r="M25" i="27"/>
  <c r="N24" i="27"/>
  <c r="M24" i="27"/>
  <c r="N23" i="27"/>
  <c r="M23" i="27"/>
  <c r="N22" i="27"/>
  <c r="M22" i="27"/>
  <c r="N21" i="27"/>
  <c r="M21" i="27"/>
  <c r="N20" i="27"/>
  <c r="M20" i="27"/>
  <c r="N19" i="27"/>
  <c r="M19" i="27"/>
  <c r="F19" i="27"/>
  <c r="J19" i="27"/>
  <c r="I19" i="27"/>
  <c r="D20" i="27"/>
  <c r="E20" i="27"/>
  <c r="F20" i="27"/>
  <c r="H20" i="27"/>
  <c r="I20" i="27"/>
  <c r="J20" i="27"/>
  <c r="D21" i="27"/>
  <c r="E21" i="27"/>
  <c r="F21" i="27"/>
  <c r="H21" i="27"/>
  <c r="I21" i="27"/>
  <c r="J21" i="27"/>
  <c r="D22" i="27"/>
  <c r="E22" i="27"/>
  <c r="F22" i="27"/>
  <c r="H22" i="27"/>
  <c r="I22" i="27"/>
  <c r="J22" i="27"/>
  <c r="D23" i="27"/>
  <c r="E23" i="27"/>
  <c r="F23" i="27"/>
  <c r="H23" i="27"/>
  <c r="I23" i="27"/>
  <c r="J23" i="27"/>
  <c r="D24" i="27"/>
  <c r="E24" i="27"/>
  <c r="F24" i="27"/>
  <c r="H24" i="27"/>
  <c r="I24" i="27"/>
  <c r="J24" i="27"/>
  <c r="D25" i="27"/>
  <c r="E25" i="27"/>
  <c r="F25" i="27"/>
  <c r="H25" i="27"/>
  <c r="I25" i="27"/>
  <c r="J25" i="27"/>
  <c r="D26" i="27"/>
  <c r="E26" i="27"/>
  <c r="F26" i="27"/>
  <c r="H26" i="27"/>
  <c r="I26" i="27"/>
  <c r="J26" i="27"/>
  <c r="D27" i="27"/>
  <c r="E27" i="27"/>
  <c r="F27" i="27"/>
  <c r="H27" i="27"/>
  <c r="I27" i="27"/>
  <c r="J27" i="27"/>
  <c r="D28" i="27"/>
  <c r="E28" i="27"/>
  <c r="F28" i="27"/>
  <c r="H28" i="27"/>
  <c r="I28" i="27"/>
  <c r="J28" i="27"/>
  <c r="D29" i="27"/>
  <c r="E29" i="27"/>
  <c r="F29" i="27"/>
  <c r="H29" i="27"/>
  <c r="I29" i="27"/>
  <c r="J29" i="27"/>
  <c r="D30" i="27"/>
  <c r="E30" i="27"/>
  <c r="F30" i="27"/>
  <c r="H30" i="27"/>
  <c r="I30" i="27"/>
  <c r="J30" i="27"/>
  <c r="D31" i="27"/>
  <c r="E31" i="27"/>
  <c r="F31" i="27"/>
  <c r="H31" i="27"/>
  <c r="I31" i="27"/>
  <c r="J31" i="27"/>
  <c r="D32" i="27"/>
  <c r="E32" i="27"/>
  <c r="F32" i="27"/>
  <c r="H32" i="27"/>
  <c r="I32" i="27"/>
  <c r="J32" i="27"/>
  <c r="D33" i="27"/>
  <c r="E33" i="27"/>
  <c r="F33" i="27"/>
  <c r="H33" i="27"/>
  <c r="I33" i="27"/>
  <c r="J33" i="27"/>
  <c r="D34" i="27"/>
  <c r="E34" i="27"/>
  <c r="F34" i="27"/>
  <c r="H34" i="27"/>
  <c r="I34" i="27"/>
  <c r="J34" i="27"/>
  <c r="D35" i="27"/>
  <c r="E35" i="27"/>
  <c r="F35" i="27"/>
  <c r="H35" i="27"/>
  <c r="I35" i="27"/>
  <c r="J35" i="27"/>
  <c r="D36" i="27"/>
  <c r="E36" i="27"/>
  <c r="F36" i="27"/>
  <c r="H36" i="27"/>
  <c r="I36" i="27"/>
  <c r="J36" i="27"/>
  <c r="D37" i="27"/>
  <c r="E37" i="27"/>
  <c r="F37" i="27"/>
  <c r="H37" i="27"/>
  <c r="I37" i="27"/>
  <c r="J37" i="27"/>
  <c r="D38" i="27"/>
  <c r="E38" i="27"/>
  <c r="F38" i="27"/>
  <c r="H38" i="27"/>
  <c r="I38" i="27"/>
  <c r="J38" i="27"/>
  <c r="D39" i="27"/>
  <c r="E39" i="27"/>
  <c r="F39" i="27"/>
  <c r="H39" i="27"/>
  <c r="I39" i="27"/>
  <c r="J39" i="27"/>
  <c r="D40" i="27"/>
  <c r="E40" i="27"/>
  <c r="F40" i="27"/>
  <c r="H40" i="27"/>
  <c r="I40" i="27"/>
  <c r="J40" i="27"/>
  <c r="D41" i="27"/>
  <c r="E41" i="27"/>
  <c r="F41" i="27"/>
  <c r="H41" i="27"/>
  <c r="I41" i="27"/>
  <c r="J41" i="27"/>
  <c r="D42" i="27"/>
  <c r="E42" i="27"/>
  <c r="F42" i="27"/>
  <c r="H42" i="27"/>
  <c r="I42" i="27"/>
  <c r="J42" i="27"/>
  <c r="D43" i="27"/>
  <c r="E43" i="27"/>
  <c r="F43" i="27"/>
  <c r="H43" i="27"/>
  <c r="I43" i="27"/>
  <c r="J43" i="27"/>
  <c r="D44" i="27"/>
  <c r="E44" i="27"/>
  <c r="F44" i="27"/>
  <c r="H44" i="27"/>
  <c r="I44" i="27"/>
  <c r="J44" i="27"/>
  <c r="J45" i="27"/>
  <c r="E19" i="27"/>
  <c r="H19" i="27"/>
  <c r="D19" i="27"/>
  <c r="G21" i="25"/>
  <c r="H61" i="25" l="1"/>
  <c r="H60" i="25"/>
  <c r="H57" i="25"/>
  <c r="H56" i="25"/>
  <c r="H55" i="25"/>
  <c r="L48" i="25"/>
  <c r="K48" i="25"/>
  <c r="J48" i="25"/>
  <c r="L46" i="25"/>
  <c r="K46" i="25"/>
  <c r="J46" i="25"/>
  <c r="L44" i="25"/>
  <c r="K44" i="25"/>
  <c r="J44" i="25"/>
  <c r="L42" i="25"/>
  <c r="K42" i="25"/>
  <c r="J42" i="25"/>
  <c r="L40" i="25"/>
  <c r="K40" i="25"/>
  <c r="J40" i="25"/>
  <c r="L38" i="25"/>
  <c r="K38" i="25"/>
  <c r="J38" i="25"/>
  <c r="L36" i="25"/>
  <c r="K36" i="25"/>
  <c r="J36" i="25"/>
  <c r="L34" i="25"/>
  <c r="K34" i="25"/>
  <c r="J34" i="25"/>
  <c r="L32" i="25"/>
  <c r="K32" i="25"/>
  <c r="J32" i="25"/>
  <c r="L30" i="25"/>
  <c r="K30" i="25"/>
  <c r="J30" i="25"/>
  <c r="L28" i="25"/>
  <c r="K28" i="25"/>
  <c r="J28" i="25"/>
  <c r="L26" i="25"/>
  <c r="K26" i="25"/>
  <c r="J26" i="25"/>
  <c r="L24" i="25"/>
  <c r="K24" i="25"/>
  <c r="J24" i="25"/>
  <c r="L22" i="25"/>
  <c r="K22" i="25"/>
  <c r="J22" i="25"/>
  <c r="L49" i="25"/>
  <c r="K49" i="25"/>
  <c r="J49" i="25"/>
  <c r="L47" i="25"/>
  <c r="K47" i="25"/>
  <c r="J47" i="25"/>
  <c r="L45" i="25"/>
  <c r="K45" i="25"/>
  <c r="J45" i="25"/>
  <c r="L43" i="25"/>
  <c r="K43" i="25"/>
  <c r="J43" i="25"/>
  <c r="L41" i="25"/>
  <c r="K41" i="25"/>
  <c r="J41" i="25"/>
  <c r="L39" i="25"/>
  <c r="K39" i="25"/>
  <c r="J39" i="25"/>
  <c r="L37" i="25"/>
  <c r="K37" i="25"/>
  <c r="J37" i="25"/>
  <c r="L35" i="25"/>
  <c r="K35" i="25"/>
  <c r="J35" i="25"/>
  <c r="L33" i="25"/>
  <c r="K33" i="25"/>
  <c r="J33" i="25"/>
  <c r="L31" i="25"/>
  <c r="K31" i="25"/>
  <c r="J31" i="25"/>
  <c r="L29" i="25"/>
  <c r="K29" i="25"/>
  <c r="J29" i="25"/>
  <c r="L27" i="25"/>
  <c r="K27" i="25"/>
  <c r="J27" i="25"/>
  <c r="L25" i="25"/>
  <c r="K25" i="25"/>
  <c r="J25" i="25"/>
  <c r="L23" i="25"/>
  <c r="K23" i="25"/>
  <c r="J23" i="25"/>
  <c r="K21" i="25"/>
  <c r="L21" i="25"/>
  <c r="J21" i="25"/>
  <c r="H39" i="25"/>
  <c r="G39" i="25"/>
  <c r="H40" i="25"/>
  <c r="G40" i="25"/>
  <c r="H41" i="25"/>
  <c r="G41" i="25"/>
  <c r="H42" i="25"/>
  <c r="G42" i="25"/>
  <c r="H43" i="25"/>
  <c r="G43" i="25"/>
  <c r="H44" i="25"/>
  <c r="G44" i="25"/>
  <c r="H45" i="25"/>
  <c r="G45" i="25"/>
  <c r="H46" i="25"/>
  <c r="G46" i="25"/>
  <c r="H47" i="25"/>
  <c r="G47" i="25"/>
  <c r="H48" i="25"/>
  <c r="G48" i="25"/>
  <c r="H49" i="25"/>
  <c r="G4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30" i="25"/>
  <c r="G30" i="25"/>
  <c r="H29" i="25"/>
  <c r="G29" i="25"/>
  <c r="H28" i="25"/>
  <c r="G28" i="25"/>
  <c r="H27" i="25"/>
  <c r="G27" i="25"/>
  <c r="H26" i="25"/>
  <c r="G26" i="25"/>
  <c r="H22" i="25"/>
  <c r="G22" i="25"/>
  <c r="H25" i="25"/>
  <c r="G25" i="25"/>
  <c r="H24" i="25"/>
  <c r="G24" i="25"/>
  <c r="H23" i="25"/>
  <c r="G23" i="25"/>
  <c r="H21" i="25"/>
  <c r="H68" i="24" l="1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E33" i="24"/>
  <c r="E34" i="24"/>
  <c r="E35" i="24"/>
  <c r="E36" i="24"/>
  <c r="E37" i="24"/>
  <c r="E38" i="24"/>
  <c r="E39" i="24"/>
  <c r="E40" i="24"/>
  <c r="E41" i="24"/>
  <c r="E47" i="24"/>
  <c r="E48" i="24"/>
  <c r="E49" i="24"/>
  <c r="E50" i="24"/>
  <c r="E51" i="24"/>
  <c r="E52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2" i="24"/>
  <c r="M51" i="24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</calcChain>
</file>

<file path=xl/sharedStrings.xml><?xml version="1.0" encoding="utf-8"?>
<sst xmlns="http://schemas.openxmlformats.org/spreadsheetml/2006/main" count="910" uniqueCount="233">
  <si>
    <t>Enter Mark Up Percentage</t>
  </si>
  <si>
    <t>8x14</t>
  </si>
  <si>
    <t>10x12</t>
  </si>
  <si>
    <t>10x14</t>
  </si>
  <si>
    <t>10x16</t>
  </si>
  <si>
    <t>12x14</t>
  </si>
  <si>
    <t>14x14</t>
  </si>
  <si>
    <t>14x16</t>
  </si>
  <si>
    <t>Pavilions</t>
  </si>
  <si>
    <t>8x12</t>
  </si>
  <si>
    <t>10x10</t>
  </si>
  <si>
    <t>10x18</t>
  </si>
  <si>
    <t>12x12</t>
  </si>
  <si>
    <t>12x16</t>
  </si>
  <si>
    <t>12x18</t>
  </si>
  <si>
    <t>12x20</t>
  </si>
  <si>
    <t>12x24</t>
  </si>
  <si>
    <t>14x18</t>
  </si>
  <si>
    <t>14x20</t>
  </si>
  <si>
    <t>14x24</t>
  </si>
  <si>
    <t>16x16</t>
  </si>
  <si>
    <t>16x20</t>
  </si>
  <si>
    <t>16x24</t>
  </si>
  <si>
    <t>16x28</t>
  </si>
  <si>
    <t>20x20</t>
  </si>
  <si>
    <t>20x24</t>
  </si>
  <si>
    <t>20x28</t>
  </si>
  <si>
    <t>20x32</t>
  </si>
  <si>
    <t>20x36</t>
  </si>
  <si>
    <t>20x40</t>
  </si>
  <si>
    <t>14x28</t>
  </si>
  <si>
    <t>Size</t>
  </si>
  <si>
    <t>Number</t>
  </si>
  <si>
    <t>of Posts</t>
  </si>
  <si>
    <t>Base</t>
  </si>
  <si>
    <t>Price</t>
  </si>
  <si>
    <t>Floor</t>
  </si>
  <si>
    <t>Wood</t>
  </si>
  <si>
    <t xml:space="preserve">Base </t>
  </si>
  <si>
    <t>Captiva</t>
  </si>
  <si>
    <t>Cathedral</t>
  </si>
  <si>
    <t>Roof</t>
  </si>
  <si>
    <t>Standard</t>
  </si>
  <si>
    <t>Rib</t>
  </si>
  <si>
    <t>Standing</t>
  </si>
  <si>
    <t>Seam</t>
  </si>
  <si>
    <t>No</t>
  </si>
  <si>
    <t>Shingles</t>
  </si>
  <si>
    <t>Vinyl</t>
  </si>
  <si>
    <t>Additional Options</t>
  </si>
  <si>
    <t>Superior Posts</t>
  </si>
  <si>
    <t>Add Additional Posts: Per Post</t>
  </si>
  <si>
    <t>12" Longer Posts: Per Post</t>
  </si>
  <si>
    <t>10" Fiberglass Round Columns (Painted)</t>
  </si>
  <si>
    <t>Rectangle Cupola</t>
  </si>
  <si>
    <t>Square Cupola</t>
  </si>
  <si>
    <t>Stain (Choice of Six Colors)</t>
  </si>
  <si>
    <t>White Paint</t>
  </si>
  <si>
    <t>Almond Vinyl</t>
  </si>
  <si>
    <t>N/A</t>
  </si>
  <si>
    <t>Cupola with Glass</t>
  </si>
  <si>
    <t>24" Fairfield Cupola,with Glass &amp; Copper</t>
  </si>
  <si>
    <t>Electric Package</t>
  </si>
  <si>
    <t>Additional Recepticle</t>
  </si>
  <si>
    <t>Recessed Light Kit (4) Corner Lights</t>
  </si>
  <si>
    <t>Sealed Drawings: 8',10',12', &amp; 14'</t>
  </si>
  <si>
    <t>Sealed Drawings: 16',18', &amp; 20'</t>
  </si>
  <si>
    <t>Keystone Style</t>
  </si>
  <si>
    <t>PT Wood</t>
  </si>
  <si>
    <t>Manor Style</t>
  </si>
  <si>
    <t>White Vinyl</t>
  </si>
  <si>
    <t>Metal Roof</t>
  </si>
  <si>
    <t>7 1/2 x 12</t>
  </si>
  <si>
    <t>Roof Pitch</t>
  </si>
  <si>
    <t>Copper Weathervanes; (Standard Size)</t>
  </si>
  <si>
    <t>Options</t>
  </si>
  <si>
    <t>8" Square Posts:( Wood is 7" Square)</t>
  </si>
  <si>
    <t>8" Beaded</t>
  </si>
  <si>
    <t>Vinyl Ceiling</t>
  </si>
  <si>
    <t>Standard Manor Pavilion Includes: White Vinyl,6x6x95" posts,</t>
  </si>
  <si>
    <t>Standard Keystone Pavilion Includes: Unstained Premium Grade</t>
  </si>
  <si>
    <t xml:space="preserve">PT Pine,5x5x 95" laminated posts,2x8 Header Beams with </t>
  </si>
  <si>
    <t>decorative braces,1x6 tongue and groove roof sheathing,</t>
  </si>
  <si>
    <t>30 Yr. asphalt shingles,and mounting brackets and fasteners</t>
  </si>
  <si>
    <t>2x8 Header beams with manor braces,30 Yr. asphalt shingles,</t>
  </si>
  <si>
    <t>1x6 tongue and groove roof sheathing,sealed ceiling,( Choice of</t>
  </si>
  <si>
    <t>More Options</t>
  </si>
  <si>
    <t>A-Frame Roof/ Closed Gable: Add 14% to the Keystone base price.</t>
  </si>
  <si>
    <t>Hampton Pavilions</t>
  </si>
  <si>
    <t>Add Additional Post,Per Post.</t>
  </si>
  <si>
    <t>12" Longer Post,Per Post.</t>
  </si>
  <si>
    <t>Copper Weathervane (Standard Size)</t>
  </si>
  <si>
    <t>Additional Recepticles</t>
  </si>
  <si>
    <t>Sealed Drawings:16',18', &amp; 20'</t>
  </si>
  <si>
    <t>six colors) Mounting brackets &amp; fasteners for concrete.</t>
  </si>
  <si>
    <t>for concrete.</t>
  </si>
  <si>
    <t>Spouting: Per lineal foot</t>
  </si>
  <si>
    <t>Downspouts: (Each)</t>
  </si>
  <si>
    <t>33 Limerock Road</t>
  </si>
  <si>
    <t>Lititz, PA 17543</t>
  </si>
  <si>
    <t>Phone: 717-625-4066</t>
  </si>
  <si>
    <t>Fax: 717-625-0062</t>
  </si>
  <si>
    <t xml:space="preserve">Phone: 717-625-4066 </t>
  </si>
  <si>
    <t xml:space="preserve">33 Limerock Rd. </t>
  </si>
  <si>
    <t xml:space="preserve">  Lititz,PA  17543</t>
  </si>
  <si>
    <r>
      <t xml:space="preserve">Standard Hampton Pavilion Includes:                                         </t>
    </r>
    <r>
      <rPr>
        <sz val="12"/>
        <rFont val="Arial"/>
        <family val="2"/>
      </rPr>
      <t xml:space="preserve">  White Vinyl, 10" Round Tapered Columns, Arched Header Beams, Cathedral style roof, 7 1/2 x 12 Roof Pitch, 30 Yr asphalt shingles, 1x6 tongue &amp; groove roof sheathing, sealed ceiling.  (Choice of six colors)  12" Overhangs, and Mounting brackets &amp; fasteners for concrete.</t>
    </r>
  </si>
  <si>
    <r>
      <t xml:space="preserve">Standard Hampton Pavilion Includes:                                      </t>
    </r>
    <r>
      <rPr>
        <sz val="12"/>
        <rFont val="Arial"/>
        <family val="2"/>
      </rPr>
      <t xml:space="preserve">     White Vinyl, 10" Round Tapered Columns, Arched Header Beams, Cathedral style roof, 7 1/2 x 12 Roof Pitch, 30 Yr asphalt shingles, 1x6 tongue &amp; groove roof sheathing, sealed ceiling.  (Choice of six colors)  12" Overhangs, and Mounting brackets &amp; fasteners for concrete.</t>
    </r>
  </si>
  <si>
    <t>Downspouts (each)</t>
  </si>
  <si>
    <t>Wholesale Price List</t>
  </si>
  <si>
    <t>Retail Price List</t>
  </si>
  <si>
    <t xml:space="preserve">Wholesale Price List    </t>
  </si>
  <si>
    <t xml:space="preserve">Retail Price List  </t>
  </si>
  <si>
    <t>Clay Vinyl</t>
  </si>
  <si>
    <t>Pergolas</t>
  </si>
  <si>
    <t>Elegant Style</t>
  </si>
  <si>
    <t>8x8</t>
  </si>
  <si>
    <t>8x16</t>
  </si>
  <si>
    <t>16x32</t>
  </si>
  <si>
    <t>16x18</t>
  </si>
  <si>
    <t>Lattice</t>
  </si>
  <si>
    <t>Cozy Arch</t>
  </si>
  <si>
    <t>Prices Effective</t>
  </si>
  <si>
    <t>Elegant</t>
  </si>
  <si>
    <t>Sizes</t>
  </si>
  <si>
    <t>Superior Posts-Per Posts</t>
  </si>
  <si>
    <t>Add Additional Post-Per Post</t>
  </si>
  <si>
    <t>12" Longer Posts-Per Post</t>
  </si>
  <si>
    <t>7" Square Wood Post-Per Post</t>
  </si>
  <si>
    <t>8" Square Vinyl Post-Per Post</t>
  </si>
  <si>
    <t>10" Round Vinyl Columns-Per Post</t>
  </si>
  <si>
    <t>Privacy Walls</t>
  </si>
  <si>
    <t>8'</t>
  </si>
  <si>
    <t>10'</t>
  </si>
  <si>
    <t>12'</t>
  </si>
  <si>
    <t>14'</t>
  </si>
  <si>
    <t>16'</t>
  </si>
  <si>
    <t>18'</t>
  </si>
  <si>
    <t>20'</t>
  </si>
  <si>
    <t>24'</t>
  </si>
  <si>
    <t>28'</t>
  </si>
  <si>
    <t>32'</t>
  </si>
  <si>
    <t xml:space="preserve">   Standard Cozy Arch Pergola Includes:</t>
  </si>
  <si>
    <t xml:space="preserve"> Unstained PT Wood,5x5x95" Laminated </t>
  </si>
  <si>
    <t>2x6 Stringers,&amp; Mounting brackets and</t>
  </si>
  <si>
    <t>Fasteners for concrete &amp; decks.</t>
  </si>
  <si>
    <t>Electric Package/ One Switch &amp; Receptacle</t>
  </si>
  <si>
    <t>Additional Receptacle</t>
  </si>
  <si>
    <t>Posts,2x8 Headers,2x6 Arched Joist,</t>
  </si>
  <si>
    <t>Standard Elegant White Vinyl Pergola</t>
  </si>
  <si>
    <t>Includes: 6x6x 95" long Posts,2x8 Headers,</t>
  </si>
  <si>
    <t>2x6 Joists,both with Decorative Ends,1 1/2"</t>
  </si>
  <si>
    <t>Square Stringers approximately 6" centers,</t>
  </si>
  <si>
    <t>Mounting Brackets &amp; Hardware.</t>
  </si>
  <si>
    <t>Retail Price list</t>
  </si>
  <si>
    <t xml:space="preserve">For each product line there is a wholesale and retail price list.  </t>
  </si>
  <si>
    <t xml:space="preserve">To calculate the retail price, go to the retail tab and enter the mark up percentage </t>
  </si>
  <si>
    <t>in the cell located to the right of the photo and press enter.  The pricing on the grid</t>
  </si>
  <si>
    <t>will include the mark up percentage entered.</t>
  </si>
  <si>
    <t xml:space="preserve">    To unprotect the retail pages,click on Review,click on unprotect sheet and enter the</t>
  </si>
  <si>
    <t xml:space="preserve"> password..majestic09</t>
  </si>
  <si>
    <t>To customize the company information on each retail page, enter your information here.  This will copy your company contact information to all retail price sheets.</t>
  </si>
  <si>
    <t>Phone:  717-625-4066</t>
  </si>
  <si>
    <t>The tabs across the bottom of this page contain 2019 gazebo pricing.</t>
  </si>
  <si>
    <t>24" Window Cupola,with Glass &amp; Copper</t>
  </si>
  <si>
    <t>Sealed Engineered Drawings:</t>
  </si>
  <si>
    <t>Sealed Engineered Drawings</t>
  </si>
  <si>
    <t>10" Round Tapered Columns-Per-Post</t>
  </si>
  <si>
    <t>Electric Package- One Switch &amp; Receptacle</t>
  </si>
  <si>
    <t>Standard Veranda Vinyl Pergola Includes: White Vinyl,6x6x95" long posts,</t>
  </si>
  <si>
    <t>2x8 Headers on 4-sides,2x6 Rafters with decorative ends,(Treated wood Inserts)</t>
  </si>
  <si>
    <t>EZ Shade Canopy</t>
  </si>
  <si>
    <t>Pergola</t>
  </si>
  <si>
    <t>Width</t>
  </si>
  <si>
    <t>8' Wide</t>
  </si>
  <si>
    <t>8' Long</t>
  </si>
  <si>
    <t>10' Long</t>
  </si>
  <si>
    <t>12' Long</t>
  </si>
  <si>
    <t>14' Long</t>
  </si>
  <si>
    <t>16' Long</t>
  </si>
  <si>
    <t>18' Long</t>
  </si>
  <si>
    <t>20'Long</t>
  </si>
  <si>
    <t>24' Long</t>
  </si>
  <si>
    <t>10' Wide</t>
  </si>
  <si>
    <t>12' Wide</t>
  </si>
  <si>
    <t>14' Wide</t>
  </si>
  <si>
    <t>16' Wide</t>
  </si>
  <si>
    <t>Pergola Length</t>
  </si>
  <si>
    <t>Veranda Style Vinyl</t>
  </si>
  <si>
    <t>Curtain Pricing</t>
  </si>
  <si>
    <t>18' Wide</t>
  </si>
  <si>
    <t>Curtains for Wood Structures</t>
  </si>
  <si>
    <t>Curtains for Vinyl Structures</t>
  </si>
  <si>
    <t>Canopy &amp; Curtain Installation by Lime Rock Gazebos LLC Add:</t>
  </si>
  <si>
    <t>Prices Effective:</t>
  </si>
  <si>
    <t>Patterned/ Striped</t>
  </si>
  <si>
    <t>Solid Color Fabric</t>
  </si>
  <si>
    <t>Patterned/Striped</t>
  </si>
  <si>
    <t>2" x 3 1/2" Stringers spaced @ 12" / 13" , Corner Caps &amp; Mounting Brackets &amp; Hardware.</t>
  </si>
  <si>
    <t>2" x 3 1/2" Stringers spaced @ 12"/ 13" ,Corner Caps, Mounting Brackets &amp; Hardware.</t>
  </si>
  <si>
    <t>Keystone Pavilions: Open A-Frame or Hip Style Roof: Same Price.</t>
  </si>
  <si>
    <t xml:space="preserve">Manor Pavilions Include: 12" Overhangs With Soffit. </t>
  </si>
  <si>
    <t>Keystone Pavilions: Open A-Frame or Hip Style Roof: Same Price</t>
  </si>
  <si>
    <t>Wood Pavilions Include: 12" Overhangs without Soffit.</t>
  </si>
  <si>
    <t>Manor Pavilions Include: 12" Overhangs with Soffit.</t>
  </si>
  <si>
    <t>Wood Pavilions Include: 12" Overhangs Without Soffit.</t>
  </si>
  <si>
    <t>18X18</t>
  </si>
  <si>
    <t>18X20</t>
  </si>
  <si>
    <t>18X24</t>
  </si>
  <si>
    <t>18X28</t>
  </si>
  <si>
    <t>18X32</t>
  </si>
  <si>
    <t xml:space="preserve">18X32 </t>
  </si>
  <si>
    <t xml:space="preserve">Standard Elegant Wood Pergola Includes: </t>
  </si>
  <si>
    <t>Unstained PT Wood, 5x5x95" Laminated Posts,</t>
  </si>
  <si>
    <t>2x6 Joist with Decorative Ends,1 3/8" Square</t>
  </si>
  <si>
    <t>Stringers approximately 6' centers,Mounting</t>
  </si>
  <si>
    <t xml:space="preserve"> brackets &amp; hardware.</t>
  </si>
  <si>
    <t>Other Brand Asphalt Shingles: Depends on the additional shingle cost,</t>
  </si>
  <si>
    <t>Spouting (per lineal foot) 30' Length Max</t>
  </si>
  <si>
    <t xml:space="preserve"> </t>
  </si>
  <si>
    <t>10" Square Fiberglass Columns, Per Post.</t>
  </si>
  <si>
    <t>LVL or Glulam Header Beams, Per Foot.</t>
  </si>
  <si>
    <t>Two Tone Ceiling Stain.                                                  $75.</t>
  </si>
  <si>
    <t xml:space="preserve">No Brace Design, Per Post.            </t>
  </si>
  <si>
    <t>Standard Size Cricket Roof.</t>
  </si>
  <si>
    <t xml:space="preserve"> Could cost between $175.00 to $500.00  (Depends on the Pavilion Size)</t>
  </si>
  <si>
    <t>10" Tapered Round Vinyl Columns</t>
  </si>
  <si>
    <t>A-Frame/Closed Gable: (Vinyl) Add 14% to the Manor Base Price.</t>
  </si>
  <si>
    <t>7" Wood Superior Post</t>
  </si>
  <si>
    <t>Creative Gazebos LLC</t>
  </si>
  <si>
    <t>Creative  Gazebos  LLC</t>
  </si>
  <si>
    <t>Email:office@creativegazebos.com</t>
  </si>
  <si>
    <t>2023 Creative Gazebos Price Lists</t>
  </si>
  <si>
    <t>Fax:  717-625-0062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</si>
</sst>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18"/>
      <name val="Arial"/>
      <family val="2"/>
    </font>
    <font>
      <b/>
      <sz val="22"/>
      <name val="Calibri"/>
      <family val="2"/>
    </font>
    <font>
      <sz val="16"/>
      <name val="Calibri"/>
      <family val="2"/>
    </font>
    <font>
      <b/>
      <i/>
      <sz val="22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i/>
      <sz val="16"/>
      <name val="Arial"/>
      <family val="2"/>
    </font>
    <font>
      <i/>
      <sz val="14"/>
      <name val="Arial"/>
      <family val="2"/>
    </font>
    <font>
      <b/>
      <sz val="15"/>
      <name val="Arial"/>
      <family val="2"/>
    </font>
    <font>
      <b/>
      <i/>
      <sz val="16"/>
      <name val="Arial"/>
      <family val="2"/>
    </font>
    <font>
      <b/>
      <i/>
      <sz val="20"/>
      <name val="Arial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4"/>
      <color rgb="FFC00000"/>
      <name val="Calibri"/>
      <family val="2"/>
    </font>
    <font>
      <sz val="10"/>
      <color rgb="FFC0000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14EBF0"/>
      <name val="Arial"/>
      <family val="2"/>
    </font>
    <font>
      <b/>
      <sz val="14"/>
      <color rgb="FF00B0F0"/>
      <name val="Arial"/>
      <family val="2"/>
    </font>
    <font>
      <b/>
      <sz val="16"/>
      <color theme="8" tint="-0.249977111117893"/>
      <name val="Arial"/>
      <family val="2"/>
    </font>
    <font>
      <b/>
      <sz val="14"/>
      <color theme="0"/>
      <name val="Arial"/>
      <family val="2"/>
    </font>
    <font>
      <b/>
      <i/>
      <sz val="20"/>
      <color theme="0"/>
      <name val="Arial"/>
      <family val="2"/>
    </font>
    <font>
      <b/>
      <i/>
      <sz val="18"/>
      <color theme="0"/>
      <name val="Arial"/>
      <family val="2"/>
    </font>
    <font>
      <b/>
      <sz val="20"/>
      <color theme="0"/>
      <name val="Arial"/>
      <family val="2"/>
    </font>
    <font>
      <b/>
      <i/>
      <sz val="24"/>
      <color theme="0"/>
      <name val="Arial"/>
      <family val="2"/>
    </font>
    <font>
      <sz val="18"/>
      <color theme="0"/>
      <name val="Arial"/>
      <family val="2"/>
    </font>
    <font>
      <b/>
      <sz val="16"/>
      <color theme="0" tint="-0.499984740745262"/>
      <name val="Arial"/>
      <family val="2"/>
    </font>
    <font>
      <b/>
      <sz val="16"/>
      <color theme="6" tint="-0.499984740745262"/>
      <name val="Arial"/>
      <family val="2"/>
    </font>
    <font>
      <sz val="14"/>
      <color rgb="FFC00000"/>
      <name val="Arial"/>
      <family val="2"/>
    </font>
    <font>
      <b/>
      <i/>
      <sz val="14"/>
      <color rgb="FFC0000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03">
    <xf numFmtId="0" fontId="0" fillId="0" borderId="0" xfId="0"/>
    <xf numFmtId="0" fontId="8" fillId="0" borderId="0" xfId="0" applyFont="1"/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7" fillId="2" borderId="0" xfId="0" applyFont="1" applyFill="1"/>
    <xf numFmtId="0" fontId="5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5" fillId="0" borderId="0" xfId="0" applyNumberFormat="1" applyFont="1" applyAlignment="1">
      <alignment horizontal="center"/>
    </xf>
    <xf numFmtId="0" fontId="1" fillId="0" borderId="0" xfId="0" applyFont="1"/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9" fontId="0" fillId="0" borderId="9" xfId="0" applyNumberFormat="1" applyBorder="1" applyProtection="1">
      <protection locked="0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9" fontId="5" fillId="0" borderId="0" xfId="0" applyNumberFormat="1" applyFont="1" applyAlignment="1" applyProtection="1">
      <alignment horizontal="center"/>
      <protection hidden="1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9" fontId="10" fillId="0" borderId="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/>
      <protection hidden="1"/>
    </xf>
    <xf numFmtId="0" fontId="2" fillId="4" borderId="23" xfId="0" applyFont="1" applyFill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10" fillId="5" borderId="4" xfId="0" applyFont="1" applyFill="1" applyBorder="1" applyProtection="1">
      <protection hidden="1"/>
    </xf>
    <xf numFmtId="0" fontId="10" fillId="5" borderId="5" xfId="0" applyFont="1" applyFill="1" applyBorder="1" applyProtection="1">
      <protection hidden="1"/>
    </xf>
    <xf numFmtId="0" fontId="10" fillId="5" borderId="15" xfId="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5" borderId="18" xfId="0" applyFont="1" applyFill="1" applyBorder="1" applyProtection="1">
      <protection hidden="1"/>
    </xf>
    <xf numFmtId="0" fontId="10" fillId="5" borderId="6" xfId="0" applyFont="1" applyFill="1" applyBorder="1" applyProtection="1">
      <protection hidden="1"/>
    </xf>
    <xf numFmtId="0" fontId="10" fillId="5" borderId="7" xfId="0" applyFont="1" applyFill="1" applyBorder="1" applyProtection="1">
      <protection hidden="1"/>
    </xf>
    <xf numFmtId="0" fontId="10" fillId="5" borderId="8" xfId="0" applyFont="1" applyFill="1" applyBorder="1" applyProtection="1">
      <protection hidden="1"/>
    </xf>
    <xf numFmtId="0" fontId="10" fillId="5" borderId="11" xfId="0" applyFont="1" applyFill="1" applyBorder="1" applyProtection="1">
      <protection hidden="1"/>
    </xf>
    <xf numFmtId="0" fontId="10" fillId="5" borderId="12" xfId="0" applyFont="1" applyFill="1" applyBorder="1" applyProtection="1">
      <protection hidden="1"/>
    </xf>
    <xf numFmtId="0" fontId="10" fillId="0" borderId="0" xfId="0" applyFont="1" applyAlignment="1">
      <alignment horizontal="center"/>
    </xf>
    <xf numFmtId="3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2" fillId="5" borderId="3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5" borderId="13" xfId="0" applyFont="1" applyFill="1" applyBorder="1" applyProtection="1">
      <protection hidden="1"/>
    </xf>
    <xf numFmtId="0" fontId="2" fillId="5" borderId="14" xfId="0" applyFont="1" applyFill="1" applyBorder="1" applyAlignment="1" applyProtection="1">
      <alignment horizontal="center"/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2" fillId="5" borderId="16" xfId="0" applyFont="1" applyFill="1" applyBorder="1" applyProtection="1">
      <protection hidden="1"/>
    </xf>
    <xf numFmtId="0" fontId="2" fillId="5" borderId="3" xfId="0" applyFont="1" applyFill="1" applyBorder="1"/>
    <xf numFmtId="0" fontId="2" fillId="5" borderId="6" xfId="0" applyFont="1" applyFill="1" applyBorder="1"/>
    <xf numFmtId="0" fontId="10" fillId="5" borderId="8" xfId="0" applyFont="1" applyFill="1" applyBorder="1"/>
    <xf numFmtId="0" fontId="10" fillId="5" borderId="6" xfId="0" applyFont="1" applyFill="1" applyBorder="1"/>
    <xf numFmtId="0" fontId="2" fillId="5" borderId="13" xfId="0" applyFont="1" applyFill="1" applyBorder="1" applyAlignment="1">
      <alignment horizontal="center"/>
    </xf>
    <xf numFmtId="0" fontId="2" fillId="0" borderId="0" xfId="0" applyFont="1"/>
    <xf numFmtId="0" fontId="2" fillId="5" borderId="1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5" borderId="8" xfId="0" applyFont="1" applyFill="1" applyBorder="1"/>
    <xf numFmtId="3" fontId="2" fillId="0" borderId="0" xfId="0" applyNumberFormat="1" applyFont="1" applyAlignment="1">
      <alignment horizontal="center"/>
    </xf>
    <xf numFmtId="0" fontId="10" fillId="5" borderId="4" xfId="0" applyFont="1" applyFill="1" applyBorder="1"/>
    <xf numFmtId="0" fontId="10" fillId="5" borderId="5" xfId="0" applyFont="1" applyFill="1" applyBorder="1"/>
    <xf numFmtId="0" fontId="10" fillId="0" borderId="0" xfId="0" applyFont="1" applyAlignment="1">
      <alignment horizontal="left"/>
    </xf>
    <xf numFmtId="0" fontId="10" fillId="5" borderId="15" xfId="0" applyFont="1" applyFill="1" applyBorder="1"/>
    <xf numFmtId="0" fontId="10" fillId="5" borderId="0" xfId="0" applyFont="1" applyFill="1"/>
    <xf numFmtId="0" fontId="10" fillId="5" borderId="18" xfId="0" applyFont="1" applyFill="1" applyBorder="1"/>
    <xf numFmtId="0" fontId="10" fillId="4" borderId="0" xfId="0" applyFont="1" applyFill="1" applyAlignment="1">
      <alignment horizontal="center" vertical="top"/>
    </xf>
    <xf numFmtId="0" fontId="10" fillId="5" borderId="7" xfId="0" applyFont="1" applyFill="1" applyBorder="1"/>
    <xf numFmtId="0" fontId="2" fillId="0" borderId="15" xfId="0" applyFont="1" applyBorder="1"/>
    <xf numFmtId="0" fontId="10" fillId="0" borderId="18" xfId="0" applyFont="1" applyBorder="1"/>
    <xf numFmtId="0" fontId="10" fillId="0" borderId="15" xfId="0" applyFont="1" applyBorder="1"/>
    <xf numFmtId="3" fontId="10" fillId="0" borderId="19" xfId="0" applyNumberFormat="1" applyFont="1" applyBorder="1" applyAlignment="1">
      <alignment horizontal="center"/>
    </xf>
    <xf numFmtId="9" fontId="10" fillId="4" borderId="23" xfId="0" applyNumberFormat="1" applyFont="1" applyFill="1" applyBorder="1" applyAlignment="1">
      <alignment horizontal="center"/>
    </xf>
    <xf numFmtId="9" fontId="10" fillId="0" borderId="24" xfId="0" applyNumberFormat="1" applyFont="1" applyBorder="1" applyAlignment="1">
      <alignment horizontal="center"/>
    </xf>
    <xf numFmtId="9" fontId="10" fillId="4" borderId="24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3" fontId="10" fillId="4" borderId="24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24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3" fontId="10" fillId="0" borderId="26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3" fontId="10" fillId="4" borderId="23" xfId="0" applyNumberFormat="1" applyFont="1" applyFill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/>
      <protection hidden="1"/>
    </xf>
    <xf numFmtId="3" fontId="10" fillId="0" borderId="20" xfId="0" applyNumberFormat="1" applyFont="1" applyBorder="1" applyAlignment="1" applyProtection="1">
      <alignment horizontal="center"/>
      <protection hidden="1"/>
    </xf>
    <xf numFmtId="3" fontId="10" fillId="0" borderId="21" xfId="0" applyNumberFormat="1" applyFont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3" fontId="10" fillId="4" borderId="2" xfId="0" applyNumberFormat="1" applyFont="1" applyFill="1" applyBorder="1" applyAlignment="1" applyProtection="1">
      <alignment horizontal="center"/>
      <protection hidden="1"/>
    </xf>
    <xf numFmtId="3" fontId="10" fillId="4" borderId="24" xfId="0" applyNumberFormat="1" applyFont="1" applyFill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3" fontId="10" fillId="0" borderId="2" xfId="0" applyNumberFormat="1" applyFont="1" applyBorder="1" applyAlignment="1" applyProtection="1">
      <alignment horizontal="center"/>
      <protection hidden="1"/>
    </xf>
    <xf numFmtId="3" fontId="10" fillId="0" borderId="24" xfId="0" applyNumberFormat="1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3" fontId="10" fillId="0" borderId="26" xfId="0" applyNumberFormat="1" applyFont="1" applyBorder="1" applyAlignment="1" applyProtection="1">
      <alignment horizontal="center"/>
      <protection hidden="1"/>
    </xf>
    <xf numFmtId="3" fontId="10" fillId="0" borderId="27" xfId="0" applyNumberFormat="1" applyFont="1" applyBorder="1" applyAlignment="1" applyProtection="1">
      <alignment horizontal="center"/>
      <protection hidden="1"/>
    </xf>
    <xf numFmtId="3" fontId="10" fillId="0" borderId="19" xfId="0" applyNumberFormat="1" applyFont="1" applyBorder="1" applyAlignment="1" applyProtection="1">
      <alignment horizontal="center"/>
      <protection hidden="1"/>
    </xf>
    <xf numFmtId="3" fontId="10" fillId="4" borderId="23" xfId="0" applyNumberFormat="1" applyFont="1" applyFill="1" applyBorder="1" applyAlignment="1" applyProtection="1">
      <alignment horizontal="center"/>
      <protection hidden="1"/>
    </xf>
    <xf numFmtId="3" fontId="10" fillId="0" borderId="23" xfId="0" applyNumberFormat="1" applyFont="1" applyBorder="1" applyAlignment="1" applyProtection="1">
      <alignment horizontal="center"/>
      <protection hidden="1"/>
    </xf>
    <xf numFmtId="3" fontId="10" fillId="0" borderId="25" xfId="0" applyNumberFormat="1" applyFont="1" applyBorder="1" applyAlignment="1" applyProtection="1">
      <alignment horizontal="center"/>
      <protection hidden="1"/>
    </xf>
    <xf numFmtId="3" fontId="10" fillId="0" borderId="22" xfId="0" applyNumberFormat="1" applyFont="1" applyBorder="1" applyAlignment="1" applyProtection="1">
      <alignment horizontal="center"/>
      <protection hidden="1"/>
    </xf>
    <xf numFmtId="3" fontId="10" fillId="4" borderId="17" xfId="0" applyNumberFormat="1" applyFont="1" applyFill="1" applyBorder="1" applyAlignment="1" applyProtection="1">
      <alignment horizontal="center"/>
      <protection hidden="1"/>
    </xf>
    <xf numFmtId="3" fontId="10" fillId="0" borderId="17" xfId="0" applyNumberFormat="1" applyFont="1" applyBorder="1" applyAlignment="1" applyProtection="1">
      <alignment horizontal="center"/>
      <protection hidden="1"/>
    </xf>
    <xf numFmtId="0" fontId="10" fillId="0" borderId="23" xfId="0" applyFont="1" applyBorder="1" applyAlignment="1" applyProtection="1">
      <alignment horizontal="center"/>
      <protection hidden="1"/>
    </xf>
    <xf numFmtId="0" fontId="10" fillId="4" borderId="23" xfId="0" applyFont="1" applyFill="1" applyBorder="1" applyAlignment="1" applyProtection="1">
      <alignment horizontal="center"/>
      <protection hidden="1"/>
    </xf>
    <xf numFmtId="9" fontId="10" fillId="4" borderId="23" xfId="0" applyNumberFormat="1" applyFont="1" applyFill="1" applyBorder="1" applyAlignment="1" applyProtection="1">
      <alignment horizontal="center"/>
      <protection hidden="1"/>
    </xf>
    <xf numFmtId="0" fontId="10" fillId="4" borderId="24" xfId="0" applyFont="1" applyFill="1" applyBorder="1" applyAlignment="1" applyProtection="1">
      <alignment horizontal="center"/>
      <protection hidden="1"/>
    </xf>
    <xf numFmtId="9" fontId="10" fillId="0" borderId="24" xfId="0" applyNumberFormat="1" applyFont="1" applyBorder="1" applyAlignment="1" applyProtection="1">
      <alignment horizontal="center"/>
      <protection hidden="1"/>
    </xf>
    <xf numFmtId="9" fontId="10" fillId="4" borderId="24" xfId="0" applyNumberFormat="1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1" xfId="0" applyFont="1" applyFill="1" applyBorder="1" applyAlignment="1">
      <alignment horizontal="center"/>
    </xf>
    <xf numFmtId="0" fontId="10" fillId="3" borderId="25" xfId="0" applyFont="1" applyFill="1" applyBorder="1"/>
    <xf numFmtId="0" fontId="2" fillId="3" borderId="26" xfId="0" applyFont="1" applyFill="1" applyBorder="1"/>
    <xf numFmtId="14" fontId="4" fillId="0" borderId="0" xfId="0" applyNumberFormat="1" applyFont="1"/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Protection="1"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0" fontId="2" fillId="3" borderId="27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1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9" fontId="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0" fillId="0" borderId="23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9" fontId="10" fillId="0" borderId="23" xfId="0" applyNumberFormat="1" applyFont="1" applyBorder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3" fontId="10" fillId="4" borderId="25" xfId="0" applyNumberFormat="1" applyFont="1" applyFill="1" applyBorder="1" applyAlignment="1">
      <alignment horizontal="center"/>
    </xf>
    <xf numFmtId="3" fontId="10" fillId="4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hidden="1"/>
    </xf>
    <xf numFmtId="3" fontId="10" fillId="4" borderId="16" xfId="0" applyNumberFormat="1" applyFont="1" applyFill="1" applyBorder="1" applyAlignment="1">
      <alignment horizontal="center" vertical="center"/>
    </xf>
    <xf numFmtId="9" fontId="10" fillId="4" borderId="16" xfId="0" applyNumberFormat="1" applyFont="1" applyFill="1" applyBorder="1" applyAlignment="1">
      <alignment horizontal="center"/>
    </xf>
    <xf numFmtId="1" fontId="10" fillId="4" borderId="16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8" fillId="0" borderId="0" xfId="0" applyFont="1"/>
    <xf numFmtId="0" fontId="18" fillId="0" borderId="0" xfId="0" applyFont="1" applyProtection="1">
      <protection hidden="1"/>
    </xf>
    <xf numFmtId="0" fontId="2" fillId="3" borderId="19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horizontal="right" vertical="center"/>
    </xf>
    <xf numFmtId="3" fontId="10" fillId="4" borderId="27" xfId="0" applyNumberFormat="1" applyFont="1" applyFill="1" applyBorder="1" applyAlignment="1" applyProtection="1">
      <alignment horizontal="center"/>
      <protection hidden="1"/>
    </xf>
    <xf numFmtId="0" fontId="2" fillId="0" borderId="16" xfId="0" applyFont="1" applyBorder="1"/>
    <xf numFmtId="3" fontId="10" fillId="0" borderId="15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4" borderId="18" xfId="0" applyNumberFormat="1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4" borderId="23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3" fontId="10" fillId="4" borderId="29" xfId="0" applyNumberFormat="1" applyFont="1" applyFill="1" applyBorder="1" applyAlignment="1">
      <alignment horizontal="center"/>
    </xf>
    <xf numFmtId="3" fontId="10" fillId="0" borderId="29" xfId="0" applyNumberFormat="1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3" xfId="0" applyFont="1" applyFill="1" applyBorder="1"/>
    <xf numFmtId="0" fontId="2" fillId="6" borderId="16" xfId="0" applyFont="1" applyFill="1" applyBorder="1" applyAlignment="1">
      <alignment horizontal="center"/>
    </xf>
    <xf numFmtId="0" fontId="2" fillId="6" borderId="16" xfId="0" applyFont="1" applyFill="1" applyBorder="1"/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6" borderId="14" xfId="0" applyFont="1" applyFill="1" applyBorder="1"/>
    <xf numFmtId="0" fontId="2" fillId="6" borderId="5" xfId="0" applyFont="1" applyFill="1" applyBorder="1"/>
    <xf numFmtId="0" fontId="2" fillId="6" borderId="8" xfId="0" applyFont="1" applyFill="1" applyBorder="1"/>
    <xf numFmtId="0" fontId="2" fillId="6" borderId="15" xfId="0" applyFont="1" applyFill="1" applyBorder="1" applyAlignment="1">
      <alignment horizontal="center"/>
    </xf>
    <xf numFmtId="0" fontId="10" fillId="6" borderId="12" xfId="0" applyFont="1" applyFill="1" applyBorder="1"/>
    <xf numFmtId="0" fontId="2" fillId="6" borderId="1" xfId="0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3" fontId="10" fillId="4" borderId="26" xfId="0" applyNumberFormat="1" applyFont="1" applyFill="1" applyBorder="1" applyAlignment="1">
      <alignment horizontal="center"/>
    </xf>
    <xf numFmtId="3" fontId="10" fillId="4" borderId="8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10" fillId="0" borderId="5" xfId="0" applyFont="1" applyBorder="1"/>
    <xf numFmtId="3" fontId="10" fillId="0" borderId="15" xfId="0" applyNumberFormat="1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0" fontId="10" fillId="0" borderId="8" xfId="0" applyFont="1" applyBorder="1"/>
    <xf numFmtId="0" fontId="2" fillId="4" borderId="15" xfId="0" applyFont="1" applyFill="1" applyBorder="1"/>
    <xf numFmtId="0" fontId="10" fillId="4" borderId="15" xfId="0" applyFont="1" applyFill="1" applyBorder="1"/>
    <xf numFmtId="0" fontId="10" fillId="4" borderId="0" xfId="0" applyFont="1" applyFill="1"/>
    <xf numFmtId="0" fontId="10" fillId="4" borderId="18" xfId="0" applyFont="1" applyFill="1" applyBorder="1"/>
    <xf numFmtId="3" fontId="18" fillId="0" borderId="3" xfId="0" applyNumberFormat="1" applyFont="1" applyBorder="1" applyAlignment="1">
      <alignment horizontal="left"/>
    </xf>
    <xf numFmtId="0" fontId="10" fillId="0" borderId="4" xfId="0" applyFont="1" applyBorder="1"/>
    <xf numFmtId="0" fontId="2" fillId="6" borderId="4" xfId="0" applyFont="1" applyFill="1" applyBorder="1"/>
    <xf numFmtId="0" fontId="2" fillId="6" borderId="7" xfId="0" applyFont="1" applyFill="1" applyBorder="1"/>
    <xf numFmtId="0" fontId="10" fillId="0" borderId="15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8" fillId="0" borderId="0" xfId="0" applyFont="1" applyAlignment="1">
      <alignment horizontal="left"/>
    </xf>
    <xf numFmtId="3" fontId="10" fillId="0" borderId="28" xfId="0" applyNumberFormat="1" applyFont="1" applyBorder="1" applyAlignment="1" applyProtection="1">
      <alignment horizontal="center"/>
      <protection hidden="1"/>
    </xf>
    <xf numFmtId="3" fontId="10" fillId="4" borderId="29" xfId="0" applyNumberFormat="1" applyFont="1" applyFill="1" applyBorder="1" applyAlignment="1" applyProtection="1">
      <alignment horizontal="center"/>
      <protection hidden="1"/>
    </xf>
    <xf numFmtId="3" fontId="10" fillId="0" borderId="29" xfId="0" applyNumberFormat="1" applyFont="1" applyBorder="1" applyAlignment="1" applyProtection="1">
      <alignment horizontal="center"/>
      <protection hidden="1"/>
    </xf>
    <xf numFmtId="3" fontId="10" fillId="0" borderId="30" xfId="0" applyNumberFormat="1" applyFont="1" applyBorder="1" applyAlignment="1" applyProtection="1">
      <alignment horizontal="center"/>
      <protection hidden="1"/>
    </xf>
    <xf numFmtId="3" fontId="10" fillId="0" borderId="5" xfId="0" applyNumberFormat="1" applyFont="1" applyBorder="1" applyAlignment="1" applyProtection="1">
      <alignment horizontal="center"/>
      <protection hidden="1"/>
    </xf>
    <xf numFmtId="3" fontId="10" fillId="4" borderId="18" xfId="0" applyNumberFormat="1" applyFont="1" applyFill="1" applyBorder="1" applyAlignment="1" applyProtection="1">
      <alignment horizontal="center"/>
      <protection hidden="1"/>
    </xf>
    <xf numFmtId="3" fontId="10" fillId="0" borderId="18" xfId="0" applyNumberFormat="1" applyFont="1" applyBorder="1" applyAlignment="1" applyProtection="1">
      <alignment horizontal="center"/>
      <protection hidden="1"/>
    </xf>
    <xf numFmtId="3" fontId="10" fillId="4" borderId="26" xfId="0" applyNumberFormat="1" applyFont="1" applyFill="1" applyBorder="1" applyAlignment="1" applyProtection="1">
      <alignment horizontal="center"/>
      <protection hidden="1"/>
    </xf>
    <xf numFmtId="3" fontId="10" fillId="4" borderId="8" xfId="0" applyNumberFormat="1" applyFont="1" applyFill="1" applyBorder="1" applyAlignment="1" applyProtection="1">
      <alignment horizontal="center"/>
      <protection hidden="1"/>
    </xf>
    <xf numFmtId="4" fontId="10" fillId="0" borderId="24" xfId="0" applyNumberFormat="1" applyFont="1" applyBorder="1" applyAlignment="1" applyProtection="1">
      <alignment horizontal="center" vertical="center"/>
      <protection hidden="1"/>
    </xf>
    <xf numFmtId="16" fontId="17" fillId="0" borderId="0" xfId="0" applyNumberFormat="1" applyFont="1" applyAlignment="1">
      <alignment horizontal="left" vertical="center"/>
    </xf>
    <xf numFmtId="0" fontId="10" fillId="7" borderId="12" xfId="0" applyFont="1" applyFill="1" applyBorder="1"/>
    <xf numFmtId="0" fontId="33" fillId="7" borderId="1" xfId="0" applyFont="1" applyFill="1" applyBorder="1" applyAlignment="1">
      <alignment horizontal="center"/>
    </xf>
    <xf numFmtId="0" fontId="33" fillId="7" borderId="19" xfId="0" applyFont="1" applyFill="1" applyBorder="1" applyAlignment="1">
      <alignment horizontal="center"/>
    </xf>
    <xf numFmtId="0" fontId="33" fillId="7" borderId="21" xfId="0" applyFont="1" applyFill="1" applyBorder="1" applyAlignment="1">
      <alignment horizontal="center"/>
    </xf>
    <xf numFmtId="0" fontId="33" fillId="7" borderId="3" xfId="0" applyFont="1" applyFill="1" applyBorder="1" applyAlignment="1">
      <alignment horizontal="center"/>
    </xf>
    <xf numFmtId="0" fontId="33" fillId="7" borderId="13" xfId="0" applyFont="1" applyFill="1" applyBorder="1" applyAlignment="1">
      <alignment horizontal="center"/>
    </xf>
    <xf numFmtId="0" fontId="33" fillId="7" borderId="13" xfId="0" applyFont="1" applyFill="1" applyBorder="1"/>
    <xf numFmtId="0" fontId="33" fillId="7" borderId="15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3" fillId="7" borderId="16" xfId="0" applyFont="1" applyFill="1" applyBorder="1"/>
    <xf numFmtId="0" fontId="10" fillId="4" borderId="0" xfId="0" applyFont="1" applyFill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3" fontId="10" fillId="0" borderId="13" xfId="0" applyNumberFormat="1" applyFont="1" applyBorder="1" applyAlignment="1" applyProtection="1">
      <alignment horizontal="center"/>
      <protection hidden="1"/>
    </xf>
    <xf numFmtId="3" fontId="10" fillId="4" borderId="16" xfId="0" applyNumberFormat="1" applyFont="1" applyFill="1" applyBorder="1" applyAlignment="1" applyProtection="1">
      <alignment horizontal="center"/>
      <protection hidden="1"/>
    </xf>
    <xf numFmtId="3" fontId="2" fillId="0" borderId="16" xfId="0" applyNumberFormat="1" applyFont="1" applyBorder="1" applyAlignment="1" applyProtection="1">
      <alignment horizontal="center"/>
      <protection hidden="1"/>
    </xf>
    <xf numFmtId="3" fontId="10" fillId="0" borderId="16" xfId="0" applyNumberFormat="1" applyFont="1" applyBorder="1" applyAlignment="1" applyProtection="1">
      <alignment horizontal="center"/>
      <protection hidden="1"/>
    </xf>
    <xf numFmtId="1" fontId="10" fillId="0" borderId="16" xfId="0" applyNumberFormat="1" applyFont="1" applyBorder="1" applyAlignment="1">
      <alignment horizontal="center"/>
    </xf>
    <xf numFmtId="3" fontId="10" fillId="0" borderId="14" xfId="0" applyNumberFormat="1" applyFont="1" applyBorder="1" applyAlignment="1" applyProtection="1">
      <alignment horizontal="center"/>
      <protection hidden="1"/>
    </xf>
    <xf numFmtId="3" fontId="2" fillId="0" borderId="21" xfId="0" applyNumberFormat="1" applyFont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2" fillId="4" borderId="24" xfId="0" applyNumberFormat="1" applyFont="1" applyFill="1" applyBorder="1" applyAlignment="1">
      <alignment horizontal="center"/>
    </xf>
    <xf numFmtId="9" fontId="2" fillId="0" borderId="23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19" xfId="0" applyNumberFormat="1" applyFont="1" applyBorder="1" applyAlignment="1" applyProtection="1">
      <alignment horizontal="center"/>
      <protection hidden="1"/>
    </xf>
    <xf numFmtId="3" fontId="2" fillId="0" borderId="21" xfId="0" applyNumberFormat="1" applyFont="1" applyBorder="1" applyAlignment="1" applyProtection="1">
      <alignment horizontal="center"/>
      <protection hidden="1"/>
    </xf>
    <xf numFmtId="3" fontId="2" fillId="4" borderId="23" xfId="0" applyNumberFormat="1" applyFont="1" applyFill="1" applyBorder="1" applyAlignment="1" applyProtection="1">
      <alignment horizontal="center"/>
      <protection hidden="1"/>
    </xf>
    <xf numFmtId="3" fontId="2" fillId="4" borderId="24" xfId="0" applyNumberFormat="1" applyFont="1" applyFill="1" applyBorder="1" applyAlignment="1" applyProtection="1">
      <alignment horizontal="center"/>
      <protection hidden="1"/>
    </xf>
    <xf numFmtId="3" fontId="2" fillId="0" borderId="23" xfId="0" applyNumberFormat="1" applyFont="1" applyBorder="1" applyAlignment="1" applyProtection="1">
      <alignment horizontal="center"/>
      <protection hidden="1"/>
    </xf>
    <xf numFmtId="9" fontId="2" fillId="0" borderId="23" xfId="0" applyNumberFormat="1" applyFont="1" applyBorder="1" applyAlignment="1" applyProtection="1">
      <alignment horizontal="center"/>
      <protection hidden="1"/>
    </xf>
    <xf numFmtId="3" fontId="2" fillId="0" borderId="24" xfId="0" applyNumberFormat="1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9" fontId="2" fillId="4" borderId="23" xfId="0" applyNumberFormat="1" applyFont="1" applyFill="1" applyBorder="1" applyAlignment="1">
      <alignment horizontal="center"/>
    </xf>
    <xf numFmtId="3" fontId="10" fillId="4" borderId="24" xfId="0" applyNumberFormat="1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/>
    </xf>
    <xf numFmtId="1" fontId="10" fillId="4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0" fontId="2" fillId="7" borderId="4" xfId="0" applyFont="1" applyFill="1" applyBorder="1"/>
    <xf numFmtId="0" fontId="2" fillId="7" borderId="5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10" fillId="7" borderId="5" xfId="0" applyFont="1" applyFill="1" applyBorder="1"/>
    <xf numFmtId="0" fontId="10" fillId="7" borderId="8" xfId="0" applyFont="1" applyFill="1" applyBorder="1"/>
    <xf numFmtId="3" fontId="10" fillId="0" borderId="0" xfId="0" applyNumberFormat="1" applyFont="1" applyAlignment="1">
      <alignment horizontal="left"/>
    </xf>
    <xf numFmtId="3" fontId="10" fillId="7" borderId="0" xfId="0" applyNumberFormat="1" applyFont="1" applyFill="1" applyAlignment="1">
      <alignment horizontal="center"/>
    </xf>
    <xf numFmtId="3" fontId="10" fillId="7" borderId="3" xfId="0" applyNumberFormat="1" applyFont="1" applyFill="1" applyBorder="1" applyAlignment="1">
      <alignment horizontal="center"/>
    </xf>
    <xf numFmtId="3" fontId="10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3" fontId="10" fillId="4" borderId="35" xfId="0" applyNumberFormat="1" applyFont="1" applyFill="1" applyBorder="1" applyAlignment="1">
      <alignment horizontal="center"/>
    </xf>
    <xf numFmtId="3" fontId="10" fillId="4" borderId="36" xfId="0" applyNumberFormat="1" applyFont="1" applyFill="1" applyBorder="1" applyAlignment="1">
      <alignment horizontal="center"/>
    </xf>
    <xf numFmtId="3" fontId="2" fillId="4" borderId="35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0" fillId="4" borderId="37" xfId="0" applyFont="1" applyFill="1" applyBorder="1"/>
    <xf numFmtId="3" fontId="10" fillId="0" borderId="39" xfId="0" applyNumberFormat="1" applyFont="1" applyBorder="1" applyAlignment="1">
      <alignment horizontal="center"/>
    </xf>
    <xf numFmtId="3" fontId="10" fillId="4" borderId="40" xfId="0" applyNumberFormat="1" applyFont="1" applyFill="1" applyBorder="1" applyAlignment="1">
      <alignment horizontal="center"/>
    </xf>
    <xf numFmtId="3" fontId="10" fillId="4" borderId="41" xfId="0" applyNumberFormat="1" applyFont="1" applyFill="1" applyBorder="1" applyAlignment="1">
      <alignment horizontal="center"/>
    </xf>
    <xf numFmtId="0" fontId="10" fillId="4" borderId="41" xfId="0" applyFont="1" applyFill="1" applyBorder="1"/>
    <xf numFmtId="3" fontId="10" fillId="7" borderId="15" xfId="0" applyNumberFormat="1" applyFont="1" applyFill="1" applyBorder="1" applyAlignment="1">
      <alignment horizontal="center"/>
    </xf>
    <xf numFmtId="0" fontId="10" fillId="7" borderId="0" xfId="0" applyFont="1" applyFill="1"/>
    <xf numFmtId="0" fontId="10" fillId="7" borderId="18" xfId="0" applyFont="1" applyFill="1" applyBorder="1"/>
    <xf numFmtId="3" fontId="2" fillId="0" borderId="41" xfId="0" applyNumberFormat="1" applyFont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3" fontId="2" fillId="0" borderId="32" xfId="0" applyNumberFormat="1" applyFont="1" applyBorder="1" applyAlignment="1">
      <alignment horizontal="center"/>
    </xf>
    <xf numFmtId="3" fontId="2" fillId="4" borderId="32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left"/>
    </xf>
    <xf numFmtId="3" fontId="10" fillId="0" borderId="36" xfId="0" applyNumberFormat="1" applyFont="1" applyBorder="1" applyAlignment="1">
      <alignment horizontal="center"/>
    </xf>
    <xf numFmtId="3" fontId="10" fillId="0" borderId="35" xfId="0" applyNumberFormat="1" applyFont="1" applyBorder="1" applyAlignment="1">
      <alignment horizontal="center"/>
    </xf>
    <xf numFmtId="3" fontId="10" fillId="4" borderId="38" xfId="0" applyNumberFormat="1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0" fontId="10" fillId="0" borderId="42" xfId="0" applyFont="1" applyBorder="1"/>
    <xf numFmtId="0" fontId="10" fillId="0" borderId="45" xfId="0" applyFont="1" applyBorder="1"/>
    <xf numFmtId="0" fontId="10" fillId="0" borderId="47" xfId="0" applyFont="1" applyBorder="1"/>
    <xf numFmtId="3" fontId="10" fillId="4" borderId="48" xfId="0" applyNumberFormat="1" applyFont="1" applyFill="1" applyBorder="1" applyAlignment="1">
      <alignment horizontal="center"/>
    </xf>
    <xf numFmtId="0" fontId="10" fillId="4" borderId="47" xfId="0" applyFont="1" applyFill="1" applyBorder="1"/>
    <xf numFmtId="3" fontId="10" fillId="4" borderId="46" xfId="0" applyNumberFormat="1" applyFont="1" applyFill="1" applyBorder="1" applyAlignment="1">
      <alignment horizontal="center"/>
    </xf>
    <xf numFmtId="0" fontId="0" fillId="0" borderId="26" xfId="0" applyBorder="1"/>
    <xf numFmtId="0" fontId="10" fillId="4" borderId="49" xfId="0" applyFont="1" applyFill="1" applyBorder="1"/>
    <xf numFmtId="3" fontId="10" fillId="0" borderId="48" xfId="0" applyNumberFormat="1" applyFont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0" fontId="10" fillId="4" borderId="9" xfId="0" applyFont="1" applyFill="1" applyBorder="1"/>
    <xf numFmtId="0" fontId="10" fillId="4" borderId="51" xfId="0" applyFont="1" applyFill="1" applyBorder="1"/>
    <xf numFmtId="3" fontId="10" fillId="0" borderId="46" xfId="0" applyNumberFormat="1" applyFont="1" applyBorder="1" applyAlignment="1">
      <alignment horizontal="center"/>
    </xf>
    <xf numFmtId="0" fontId="10" fillId="0" borderId="51" xfId="0" applyFont="1" applyBorder="1"/>
    <xf numFmtId="3" fontId="10" fillId="4" borderId="9" xfId="0" applyNumberFormat="1" applyFont="1" applyFill="1" applyBorder="1" applyAlignment="1" applyProtection="1">
      <alignment horizontal="center"/>
      <protection hidden="1"/>
    </xf>
    <xf numFmtId="3" fontId="10" fillId="0" borderId="9" xfId="0" applyNumberFormat="1" applyFont="1" applyBorder="1" applyAlignment="1" applyProtection="1">
      <alignment horizontal="center"/>
      <protection hidden="1"/>
    </xf>
    <xf numFmtId="0" fontId="10" fillId="0" borderId="9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0" fontId="0" fillId="0" borderId="53" xfId="0" applyBorder="1"/>
    <xf numFmtId="3" fontId="10" fillId="0" borderId="53" xfId="0" applyNumberFormat="1" applyFont="1" applyBorder="1" applyAlignment="1">
      <alignment horizontal="center"/>
    </xf>
    <xf numFmtId="3" fontId="18" fillId="0" borderId="53" xfId="0" applyNumberFormat="1" applyFont="1" applyBorder="1" applyAlignment="1">
      <alignment horizontal="left"/>
    </xf>
    <xf numFmtId="0" fontId="10" fillId="0" borderId="53" xfId="0" applyFont="1" applyBorder="1"/>
    <xf numFmtId="0" fontId="10" fillId="0" borderId="54" xfId="0" applyFont="1" applyBorder="1"/>
    <xf numFmtId="0" fontId="2" fillId="5" borderId="23" xfId="0" applyFont="1" applyFill="1" applyBorder="1"/>
    <xf numFmtId="0" fontId="2" fillId="5" borderId="24" xfId="0" applyFont="1" applyFill="1" applyBorder="1"/>
    <xf numFmtId="0" fontId="2" fillId="5" borderId="23" xfId="0" applyFont="1" applyFill="1" applyBorder="1" applyProtection="1">
      <protection hidden="1"/>
    </xf>
    <xf numFmtId="0" fontId="2" fillId="5" borderId="24" xfId="0" applyFont="1" applyFill="1" applyBorder="1" applyProtection="1">
      <protection hidden="1"/>
    </xf>
    <xf numFmtId="0" fontId="10" fillId="0" borderId="6" xfId="0" applyFont="1" applyBorder="1"/>
    <xf numFmtId="0" fontId="10" fillId="0" borderId="7" xfId="0" applyFont="1" applyBorder="1"/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3" xfId="0" applyFont="1" applyBorder="1"/>
    <xf numFmtId="0" fontId="10" fillId="4" borderId="26" xfId="0" applyFont="1" applyFill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0" fillId="0" borderId="18" xfId="0" applyBorder="1"/>
    <xf numFmtId="0" fontId="0" fillId="0" borderId="7" xfId="0" applyBorder="1"/>
    <xf numFmtId="9" fontId="10" fillId="0" borderId="23" xfId="0" applyNumberFormat="1" applyFont="1" applyBorder="1" applyAlignment="1" applyProtection="1">
      <alignment horizontal="center"/>
      <protection hidden="1"/>
    </xf>
    <xf numFmtId="9" fontId="10" fillId="4" borderId="23" xfId="1" applyFont="1" applyFill="1" applyBorder="1" applyAlignment="1" applyProtection="1">
      <alignment horizontal="center"/>
      <protection hidden="1"/>
    </xf>
    <xf numFmtId="9" fontId="10" fillId="4" borderId="24" xfId="1" applyFont="1" applyFill="1" applyBorder="1" applyAlignment="1" applyProtection="1">
      <alignment horizontal="center"/>
      <protection hidden="1"/>
    </xf>
    <xf numFmtId="9" fontId="2" fillId="0" borderId="24" xfId="1" applyFont="1" applyBorder="1" applyAlignment="1" applyProtection="1">
      <alignment horizontal="center"/>
      <protection hidden="1"/>
    </xf>
    <xf numFmtId="1" fontId="10" fillId="0" borderId="23" xfId="0" applyNumberFormat="1" applyFont="1" applyBorder="1" applyAlignment="1" applyProtection="1">
      <alignment horizontal="center"/>
      <protection hidden="1"/>
    </xf>
    <xf numFmtId="1" fontId="10" fillId="4" borderId="23" xfId="0" applyNumberFormat="1" applyFont="1" applyFill="1" applyBorder="1" applyAlignment="1" applyProtection="1">
      <alignment horizontal="center"/>
      <protection hidden="1"/>
    </xf>
    <xf numFmtId="14" fontId="22" fillId="0" borderId="0" xfId="0" applyNumberFormat="1" applyFont="1" applyAlignment="1">
      <alignment vertical="center"/>
    </xf>
    <xf numFmtId="4" fontId="2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/>
    </xf>
    <xf numFmtId="3" fontId="10" fillId="4" borderId="15" xfId="0" applyNumberFormat="1" applyFont="1" applyFill="1" applyBorder="1" applyAlignment="1">
      <alignment horizontal="left"/>
    </xf>
    <xf numFmtId="3" fontId="10" fillId="4" borderId="6" xfId="0" applyNumberFormat="1" applyFont="1" applyFill="1" applyBorder="1" applyAlignment="1">
      <alignment horizontal="left"/>
    </xf>
    <xf numFmtId="3" fontId="10" fillId="4" borderId="7" xfId="0" applyNumberFormat="1" applyFont="1" applyFill="1" applyBorder="1" applyAlignment="1">
      <alignment horizontal="center"/>
    </xf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0" fontId="0" fillId="0" borderId="15" xfId="0" applyBorder="1"/>
    <xf numFmtId="9" fontId="10" fillId="4" borderId="16" xfId="1" applyFont="1" applyFill="1" applyBorder="1" applyAlignment="1" applyProtection="1">
      <alignment horizontal="center"/>
      <protection hidden="1"/>
    </xf>
    <xf numFmtId="9" fontId="2" fillId="0" borderId="16" xfId="1" applyFont="1" applyBorder="1" applyAlignment="1" applyProtection="1">
      <alignment horizontal="center"/>
      <protection hidden="1"/>
    </xf>
    <xf numFmtId="3" fontId="2" fillId="0" borderId="4" xfId="0" applyNumberFormat="1" applyFont="1" applyBorder="1" applyAlignment="1">
      <alignment horizontal="center"/>
    </xf>
    <xf numFmtId="3" fontId="10" fillId="4" borderId="15" xfId="0" applyNumberFormat="1" applyFont="1" applyFill="1" applyBorder="1" applyAlignment="1" applyProtection="1">
      <alignment horizontal="center"/>
      <protection hidden="1"/>
    </xf>
    <xf numFmtId="0" fontId="2" fillId="5" borderId="10" xfId="0" applyFont="1" applyFill="1" applyBorder="1" applyAlignment="1" applyProtection="1">
      <alignment horizontal="center"/>
      <protection hidden="1"/>
    </xf>
    <xf numFmtId="3" fontId="2" fillId="0" borderId="0" xfId="0" applyNumberFormat="1" applyFont="1" applyAlignment="1">
      <alignment horizontal="left"/>
    </xf>
    <xf numFmtId="0" fontId="10" fillId="4" borderId="13" xfId="0" applyFont="1" applyFill="1" applyBorder="1"/>
    <xf numFmtId="0" fontId="2" fillId="4" borderId="5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8" fontId="10" fillId="0" borderId="0" xfId="0" applyNumberFormat="1" applyFont="1" applyProtection="1">
      <protection hidden="1"/>
    </xf>
    <xf numFmtId="8" fontId="10" fillId="0" borderId="0" xfId="0" applyNumberFormat="1" applyFont="1"/>
    <xf numFmtId="3" fontId="10" fillId="0" borderId="14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4" borderId="17" xfId="0" applyNumberFormat="1" applyFont="1" applyFill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center"/>
    </xf>
    <xf numFmtId="0" fontId="33" fillId="7" borderId="5" xfId="0" applyFont="1" applyFill="1" applyBorder="1"/>
    <xf numFmtId="0" fontId="33" fillId="7" borderId="18" xfId="0" applyFont="1" applyFill="1" applyBorder="1"/>
    <xf numFmtId="0" fontId="10" fillId="9" borderId="14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5" fillId="9" borderId="0" xfId="0" applyFont="1" applyFill="1"/>
    <xf numFmtId="0" fontId="25" fillId="0" borderId="0" xfId="0" applyFont="1"/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5" xfId="0" applyFont="1" applyBorder="1"/>
    <xf numFmtId="0" fontId="10" fillId="0" borderId="0" xfId="0" applyFont="1"/>
    <xf numFmtId="0" fontId="10" fillId="0" borderId="18" xfId="0" applyFont="1" applyBorder="1"/>
    <xf numFmtId="0" fontId="2" fillId="8" borderId="15" xfId="0" applyFont="1" applyFill="1" applyBorder="1"/>
    <xf numFmtId="0" fontId="2" fillId="8" borderId="0" xfId="0" applyFont="1" applyFill="1"/>
    <xf numFmtId="0" fontId="2" fillId="8" borderId="18" xfId="0" applyFont="1" applyFill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2" fillId="0" borderId="15" xfId="0" applyFont="1" applyBorder="1"/>
    <xf numFmtId="0" fontId="2" fillId="0" borderId="0" xfId="0" applyFont="1"/>
    <xf numFmtId="0" fontId="2" fillId="0" borderId="18" xfId="0" applyFont="1" applyBorder="1"/>
    <xf numFmtId="0" fontId="10" fillId="4" borderId="15" xfId="0" applyFont="1" applyFill="1" applyBorder="1"/>
    <xf numFmtId="0" fontId="10" fillId="4" borderId="0" xfId="0" applyFont="1" applyFill="1"/>
    <xf numFmtId="0" fontId="10" fillId="4" borderId="18" xfId="0" applyFont="1" applyFill="1" applyBorder="1"/>
    <xf numFmtId="0" fontId="2" fillId="4" borderId="15" xfId="0" applyFont="1" applyFill="1" applyBorder="1"/>
    <xf numFmtId="0" fontId="2" fillId="4" borderId="0" xfId="0" applyFont="1" applyFill="1"/>
    <xf numFmtId="0" fontId="2" fillId="4" borderId="18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5" borderId="3" xfId="0" applyFont="1" applyFill="1" applyBorder="1"/>
    <xf numFmtId="0" fontId="2" fillId="5" borderId="5" xfId="0" applyFont="1" applyFill="1" applyBorder="1"/>
    <xf numFmtId="0" fontId="21" fillId="5" borderId="6" xfId="0" applyFont="1" applyFill="1" applyBorder="1"/>
    <xf numFmtId="0" fontId="21" fillId="5" borderId="8" xfId="0" applyFont="1" applyFill="1" applyBorder="1"/>
    <xf numFmtId="0" fontId="10" fillId="4" borderId="15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18" xfId="0" applyFont="1" applyFill="1" applyBorder="1" applyAlignment="1">
      <alignment horizontal="left"/>
    </xf>
    <xf numFmtId="0" fontId="42" fillId="4" borderId="11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/>
    </xf>
    <xf numFmtId="0" fontId="42" fillId="4" borderId="12" xfId="0" applyFont="1" applyFill="1" applyBorder="1" applyAlignment="1">
      <alignment vertical="center"/>
    </xf>
    <xf numFmtId="0" fontId="42" fillId="4" borderId="3" xfId="0" applyFont="1" applyFill="1" applyBorder="1" applyAlignment="1">
      <alignment vertical="center"/>
    </xf>
    <xf numFmtId="0" fontId="42" fillId="4" borderId="4" xfId="0" applyFont="1" applyFill="1" applyBorder="1" applyAlignment="1">
      <alignment vertical="center"/>
    </xf>
    <xf numFmtId="0" fontId="42" fillId="4" borderId="5" xfId="0" applyFont="1" applyFill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0" fillId="9" borderId="6" xfId="0" applyFont="1" applyFill="1" applyBorder="1"/>
    <xf numFmtId="0" fontId="10" fillId="9" borderId="7" xfId="0" applyFont="1" applyFill="1" applyBorder="1"/>
    <xf numFmtId="0" fontId="10" fillId="9" borderId="8" xfId="0" applyFont="1" applyFill="1" applyBorder="1"/>
    <xf numFmtId="3" fontId="2" fillId="4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left"/>
    </xf>
    <xf numFmtId="3" fontId="2" fillId="4" borderId="5" xfId="0" applyNumberFormat="1" applyFont="1" applyFill="1" applyBorder="1" applyAlignment="1">
      <alignment horizontal="left"/>
    </xf>
    <xf numFmtId="0" fontId="10" fillId="0" borderId="15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18" xfId="0" applyFont="1" applyBorder="1" applyProtection="1">
      <protection hidden="1"/>
    </xf>
    <xf numFmtId="0" fontId="2" fillId="4" borderId="15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18" xfId="0" applyFont="1" applyFill="1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8" xfId="0" applyFont="1" applyBorder="1" applyProtection="1">
      <protection hidden="1"/>
    </xf>
    <xf numFmtId="0" fontId="10" fillId="4" borderId="15" xfId="0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0" fontId="10" fillId="4" borderId="18" xfId="0" applyFont="1" applyFill="1" applyBorder="1" applyProtection="1"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4" borderId="0" xfId="0" applyFont="1" applyFill="1" applyAlignment="1" applyProtection="1">
      <alignment horizontal="left"/>
      <protection hidden="1"/>
    </xf>
    <xf numFmtId="0" fontId="10" fillId="4" borderId="18" xfId="0" applyFont="1" applyFill="1" applyBorder="1" applyAlignment="1" applyProtection="1">
      <alignment horizontal="left"/>
      <protection hidden="1"/>
    </xf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10" fillId="0" borderId="0" xfId="0" applyFont="1" applyAlignment="1">
      <alignment horizontal="left" vertical="center"/>
    </xf>
    <xf numFmtId="0" fontId="2" fillId="5" borderId="3" xfId="0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0" fontId="42" fillId="4" borderId="11" xfId="0" applyFont="1" applyFill="1" applyBorder="1" applyAlignment="1" applyProtection="1">
      <alignment vertical="center"/>
      <protection hidden="1"/>
    </xf>
    <xf numFmtId="0" fontId="41" fillId="4" borderId="10" xfId="0" applyFont="1" applyFill="1" applyBorder="1" applyAlignment="1" applyProtection="1">
      <alignment vertical="center"/>
      <protection hidden="1"/>
    </xf>
    <xf numFmtId="0" fontId="41" fillId="4" borderId="12" xfId="0" applyFont="1" applyFill="1" applyBorder="1" applyAlignment="1" applyProtection="1">
      <alignment vertical="center"/>
      <protection hidden="1"/>
    </xf>
    <xf numFmtId="0" fontId="42" fillId="4" borderId="3" xfId="0" applyFont="1" applyFill="1" applyBorder="1" applyAlignment="1" applyProtection="1">
      <alignment vertical="center"/>
      <protection hidden="1"/>
    </xf>
    <xf numFmtId="0" fontId="10" fillId="4" borderId="4" xfId="0" applyFont="1" applyFill="1" applyBorder="1" applyAlignment="1" applyProtection="1">
      <alignment vertical="center"/>
      <protection hidden="1"/>
    </xf>
    <xf numFmtId="0" fontId="10" fillId="4" borderId="5" xfId="0" applyFont="1" applyFill="1" applyBorder="1" applyAlignment="1" applyProtection="1">
      <alignment vertical="center"/>
      <protection hidden="1"/>
    </xf>
    <xf numFmtId="0" fontId="42" fillId="0" borderId="6" xfId="0" applyFont="1" applyBorder="1" applyAlignment="1" applyProtection="1">
      <alignment vertical="center"/>
      <protection hidden="1"/>
    </xf>
    <xf numFmtId="0" fontId="42" fillId="0" borderId="7" xfId="0" applyFont="1" applyBorder="1" applyAlignment="1" applyProtection="1">
      <alignment vertical="center"/>
      <protection hidden="1"/>
    </xf>
    <xf numFmtId="0" fontId="42" fillId="0" borderId="8" xfId="0" applyFont="1" applyBorder="1" applyAlignment="1" applyProtection="1">
      <alignment vertical="center"/>
      <protection hidden="1"/>
    </xf>
    <xf numFmtId="0" fontId="2" fillId="5" borderId="6" xfId="0" applyFont="1" applyFill="1" applyBorder="1" applyProtection="1">
      <protection hidden="1"/>
    </xf>
    <xf numFmtId="0" fontId="2" fillId="5" borderId="8" xfId="0" applyFont="1" applyFill="1" applyBorder="1" applyProtection="1"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4" borderId="15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2" fillId="4" borderId="15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7" xfId="0" applyFont="1" applyBorder="1" applyAlignment="1" applyProtection="1">
      <alignment horizontal="left"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2" fillId="4" borderId="15" xfId="0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18" xfId="0" applyFont="1" applyFill="1" applyBorder="1" applyAlignment="1" applyProtection="1">
      <alignment horizontal="left" vertical="center"/>
      <protection hidden="1"/>
    </xf>
    <xf numFmtId="0" fontId="10" fillId="0" borderId="15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10" fillId="4" borderId="15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left" vertical="center"/>
      <protection hidden="1"/>
    </xf>
    <xf numFmtId="0" fontId="10" fillId="4" borderId="18" xfId="0" applyFont="1" applyFill="1" applyBorder="1" applyAlignment="1" applyProtection="1">
      <alignment horizontal="left" vertical="center"/>
      <protection hidden="1"/>
    </xf>
    <xf numFmtId="0" fontId="10" fillId="0" borderId="19" xfId="0" applyFont="1" applyBorder="1" applyAlignment="1" applyProtection="1">
      <alignment horizontal="left" vertical="center"/>
      <protection hidden="1"/>
    </xf>
    <xf numFmtId="0" fontId="10" fillId="0" borderId="20" xfId="0" applyFont="1" applyBorder="1" applyAlignment="1" applyProtection="1">
      <alignment horizontal="left" vertical="center"/>
      <protection hidden="1"/>
    </xf>
    <xf numFmtId="0" fontId="10" fillId="0" borderId="21" xfId="0" applyFont="1" applyBorder="1" applyAlignment="1" applyProtection="1">
      <alignment horizontal="left" vertical="center"/>
      <protection hidden="1"/>
    </xf>
    <xf numFmtId="0" fontId="10" fillId="4" borderId="23" xfId="0" applyFont="1" applyFill="1" applyBorder="1" applyAlignment="1" applyProtection="1">
      <alignment horizontal="left" vertical="center"/>
      <protection hidden="1"/>
    </xf>
    <xf numFmtId="0" fontId="10" fillId="4" borderId="2" xfId="0" applyFont="1" applyFill="1" applyBorder="1" applyAlignment="1" applyProtection="1">
      <alignment horizontal="left" vertical="center"/>
      <protection hidden="1"/>
    </xf>
    <xf numFmtId="0" fontId="10" fillId="4" borderId="24" xfId="0" applyFont="1" applyFill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 applyProtection="1">
      <alignment horizontal="left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0" fillId="3" borderId="3" xfId="0" applyFont="1" applyFill="1" applyBorder="1" applyAlignment="1" applyProtection="1">
      <alignment horizontal="center"/>
      <protection hidden="1"/>
    </xf>
    <xf numFmtId="0" fontId="30" fillId="3" borderId="5" xfId="0" applyFont="1" applyFill="1" applyBorder="1" applyAlignment="1" applyProtection="1">
      <alignment horizontal="center"/>
      <protection hidden="1"/>
    </xf>
    <xf numFmtId="0" fontId="31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/>
    </xf>
    <xf numFmtId="0" fontId="21" fillId="6" borderId="8" xfId="0" applyFont="1" applyFill="1" applyBorder="1" applyAlignment="1">
      <alignment horizontal="center"/>
    </xf>
    <xf numFmtId="0" fontId="18" fillId="0" borderId="0" xfId="0" applyFont="1" applyAlignment="1">
      <alignment horizontal="right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10" fillId="4" borderId="6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9" fontId="10" fillId="0" borderId="31" xfId="0" applyNumberFormat="1" applyFont="1" applyBorder="1" applyAlignment="1" applyProtection="1">
      <alignment horizontal="center"/>
      <protection locked="0"/>
    </xf>
    <xf numFmtId="9" fontId="10" fillId="0" borderId="32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>
      <alignment horizontal="center" vertical="center"/>
    </xf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37" fillId="7" borderId="4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33" fillId="7" borderId="10" xfId="0" applyFont="1" applyFill="1" applyBorder="1" applyAlignment="1">
      <alignment horizontal="center"/>
    </xf>
    <xf numFmtId="0" fontId="34" fillId="7" borderId="3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8" fontId="33" fillId="7" borderId="5" xfId="0" applyNumberFormat="1" applyFont="1" applyFill="1" applyBorder="1" applyAlignment="1">
      <alignment vertical="center"/>
    </xf>
    <xf numFmtId="0" fontId="33" fillId="7" borderId="8" xfId="0" applyFont="1" applyFill="1" applyBorder="1" applyAlignment="1">
      <alignment vertical="center"/>
    </xf>
    <xf numFmtId="3" fontId="37" fillId="7" borderId="4" xfId="0" applyNumberFormat="1" applyFont="1" applyFill="1" applyBorder="1" applyAlignment="1">
      <alignment horizontal="center" vertical="center"/>
    </xf>
    <xf numFmtId="3" fontId="37" fillId="7" borderId="0" xfId="0" applyNumberFormat="1" applyFont="1" applyFill="1" applyAlignment="1">
      <alignment horizontal="center" vertical="center"/>
    </xf>
    <xf numFmtId="3" fontId="22" fillId="0" borderId="42" xfId="0" applyNumberFormat="1" applyFont="1" applyBorder="1" applyAlignment="1">
      <alignment horizontal="center"/>
    </xf>
    <xf numFmtId="3" fontId="22" fillId="4" borderId="41" xfId="0" applyNumberFormat="1" applyFont="1" applyFill="1" applyBorder="1" applyAlignment="1">
      <alignment horizontal="center"/>
    </xf>
    <xf numFmtId="3" fontId="38" fillId="7" borderId="3" xfId="0" applyNumberFormat="1" applyFont="1" applyFill="1" applyBorder="1" applyAlignment="1">
      <alignment horizontal="left" vertical="center"/>
    </xf>
    <xf numFmtId="3" fontId="38" fillId="7" borderId="4" xfId="0" applyNumberFormat="1" applyFont="1" applyFill="1" applyBorder="1" applyAlignment="1">
      <alignment horizontal="left" vertical="center"/>
    </xf>
    <xf numFmtId="3" fontId="38" fillId="7" borderId="6" xfId="0" applyNumberFormat="1" applyFont="1" applyFill="1" applyBorder="1" applyAlignment="1">
      <alignment horizontal="left" vertical="center"/>
    </xf>
    <xf numFmtId="3" fontId="38" fillId="7" borderId="7" xfId="0" applyNumberFormat="1" applyFont="1" applyFill="1" applyBorder="1" applyAlignment="1">
      <alignment horizontal="left" vertical="center"/>
    </xf>
    <xf numFmtId="3" fontId="2" fillId="0" borderId="50" xfId="0" applyNumberFormat="1" applyFont="1" applyBorder="1" applyAlignment="1">
      <alignment horizontal="left"/>
    </xf>
    <xf numFmtId="3" fontId="2" fillId="0" borderId="34" xfId="0" applyNumberFormat="1" applyFont="1" applyBorder="1" applyAlignment="1">
      <alignment horizontal="left"/>
    </xf>
    <xf numFmtId="3" fontId="2" fillId="4" borderId="43" xfId="0" applyNumberFormat="1" applyFont="1" applyFill="1" applyBorder="1" applyAlignment="1">
      <alignment horizontal="left"/>
    </xf>
    <xf numFmtId="3" fontId="2" fillId="4" borderId="36" xfId="0" applyNumberFormat="1" applyFont="1" applyFill="1" applyBorder="1" applyAlignment="1">
      <alignment horizontal="left"/>
    </xf>
    <xf numFmtId="3" fontId="2" fillId="4" borderId="50" xfId="0" applyNumberFormat="1" applyFont="1" applyFill="1" applyBorder="1" applyAlignment="1">
      <alignment horizontal="left"/>
    </xf>
    <xf numFmtId="3" fontId="2" fillId="4" borderId="34" xfId="0" applyNumberFormat="1" applyFont="1" applyFill="1" applyBorder="1" applyAlignment="1">
      <alignment horizontal="left"/>
    </xf>
    <xf numFmtId="3" fontId="2" fillId="0" borderId="43" xfId="0" applyNumberFormat="1" applyFont="1" applyBorder="1"/>
    <xf numFmtId="3" fontId="2" fillId="0" borderId="36" xfId="0" applyNumberFormat="1" applyFont="1" applyBorder="1"/>
    <xf numFmtId="3" fontId="2" fillId="4" borderId="46" xfId="0" applyNumberFormat="1" applyFont="1" applyFill="1" applyBorder="1" applyAlignment="1">
      <alignment horizontal="left"/>
    </xf>
    <xf numFmtId="3" fontId="2" fillId="4" borderId="9" xfId="0" applyNumberFormat="1" applyFont="1" applyFill="1" applyBorder="1" applyAlignment="1">
      <alignment horizontal="left"/>
    </xf>
    <xf numFmtId="3" fontId="2" fillId="0" borderId="46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/>
    </xf>
    <xf numFmtId="3" fontId="22" fillId="4" borderId="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14EBF0"/>
      <color rgb="FF66FFFF"/>
      <color rgb="FFFF9900"/>
      <color rgb="FFFFCC66"/>
      <color rgb="FFFFFFFF"/>
      <color rgb="FFFFFFCC"/>
      <color rgb="FFFF9999"/>
      <color rgb="FFFF9966"/>
      <color rgb="FFFF99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204109</xdr:colOff>
      <xdr:row>0</xdr:row>
      <xdr:rowOff>299359</xdr:rowOff>
    </xdr:from>
    <xdr:to>
      <xdr:col>4</xdr:col>
      <xdr:colOff>734787</xdr:colOff>
      <xdr:row>11</xdr:row>
      <xdr:rowOff>277586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6" y="299359"/>
          <a:ext cx="3197678" cy="25989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11</xdr:col>
      <xdr:colOff>680358</xdr:colOff>
      <xdr:row>0</xdr:row>
      <xdr:rowOff>310242</xdr:rowOff>
    </xdr:from>
    <xdr:to>
      <xdr:col>15</xdr:col>
      <xdr:colOff>54428</xdr:colOff>
      <xdr:row>12</xdr:row>
      <xdr:rowOff>2721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9329" y="310242"/>
          <a:ext cx="3173185" cy="269693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244929</xdr:rowOff>
    </xdr:from>
    <xdr:to>
      <xdr:col>4</xdr:col>
      <xdr:colOff>598715</xdr:colOff>
      <xdr:row>11</xdr:row>
      <xdr:rowOff>136072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244929"/>
          <a:ext cx="3143251" cy="2476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11</xdr:col>
      <xdr:colOff>721178</xdr:colOff>
      <xdr:row>0</xdr:row>
      <xdr:rowOff>299356</xdr:rowOff>
    </xdr:from>
    <xdr:to>
      <xdr:col>14</xdr:col>
      <xdr:colOff>13607</xdr:colOff>
      <xdr:row>11</xdr:row>
      <xdr:rowOff>54428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299356"/>
          <a:ext cx="2762251" cy="234042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10582</xdr:colOff>
      <xdr:row>1</xdr:row>
      <xdr:rowOff>10583</xdr:rowOff>
    </xdr:from>
    <xdr:to>
      <xdr:col>12</xdr:col>
      <xdr:colOff>973667</xdr:colOff>
      <xdr:row>13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8082" y="169333"/>
          <a:ext cx="3503085" cy="27939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158750</xdr:colOff>
      <xdr:row>1</xdr:row>
      <xdr:rowOff>126999</xdr:rowOff>
    </xdr:from>
    <xdr:to>
      <xdr:col>12</xdr:col>
      <xdr:colOff>1090082</xdr:colOff>
      <xdr:row>13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285749"/>
          <a:ext cx="3682999" cy="262466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54429</xdr:colOff>
      <xdr:row>0</xdr:row>
      <xdr:rowOff>108857</xdr:rowOff>
    </xdr:from>
    <xdr:to>
      <xdr:col>4</xdr:col>
      <xdr:colOff>789214</xdr:colOff>
      <xdr:row>11</xdr:row>
      <xdr:rowOff>231322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108857"/>
          <a:ext cx="3184071" cy="272142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10</xdr:col>
      <xdr:colOff>1</xdr:colOff>
      <xdr:row>0</xdr:row>
      <xdr:rowOff>108856</xdr:rowOff>
    </xdr:from>
    <xdr:to>
      <xdr:col>14</xdr:col>
      <xdr:colOff>707571</xdr:colOff>
      <xdr:row>11</xdr:row>
      <xdr:rowOff>285749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0465" y="108856"/>
          <a:ext cx="3619499" cy="277585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11</xdr:col>
      <xdr:colOff>57149</xdr:colOff>
      <xdr:row>29</xdr:row>
      <xdr:rowOff>111579</xdr:rowOff>
    </xdr:from>
    <xdr:to>
      <xdr:col>14</xdr:col>
      <xdr:colOff>805542</xdr:colOff>
      <xdr:row>38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1206" y="7045779"/>
          <a:ext cx="3502479" cy="200297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54429</xdr:colOff>
      <xdr:row>0</xdr:row>
      <xdr:rowOff>108857</xdr:rowOff>
    </xdr:from>
    <xdr:to>
      <xdr:col>4</xdr:col>
      <xdr:colOff>789214</xdr:colOff>
      <xdr:row>11</xdr:row>
      <xdr:rowOff>231322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F9CFE-EB17-44A2-9C08-1172222BE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79" y="108857"/>
          <a:ext cx="3182710" cy="27323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10</xdr:col>
      <xdr:colOff>1</xdr:colOff>
      <xdr:row>0</xdr:row>
      <xdr:rowOff>108856</xdr:rowOff>
    </xdr:from>
    <xdr:to>
      <xdr:col>14</xdr:col>
      <xdr:colOff>707571</xdr:colOff>
      <xdr:row>11</xdr:row>
      <xdr:rowOff>285749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D9FCD9-D24D-44AE-9449-E42EA820C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1" y="108856"/>
          <a:ext cx="3612695" cy="278674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11</xdr:col>
      <xdr:colOff>46263</xdr:colOff>
      <xdr:row>29</xdr:row>
      <xdr:rowOff>68036</xdr:rowOff>
    </xdr:from>
    <xdr:to>
      <xdr:col>14</xdr:col>
      <xdr:colOff>794656</xdr:colOff>
      <xdr:row>38</xdr:row>
      <xdr:rowOff>13607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32AEEA-35DC-4C4F-B548-6B8CDD3D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320" y="7002236"/>
          <a:ext cx="3502479" cy="200297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182335</xdr:colOff>
      <xdr:row>0</xdr:row>
      <xdr:rowOff>149677</xdr:rowOff>
    </xdr:from>
    <xdr:to>
      <xdr:col>4</xdr:col>
      <xdr:colOff>805542</xdr:colOff>
      <xdr:row>11</xdr:row>
      <xdr:rowOff>269421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E044E67-C074-4B43-8059-140E4CDA9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149677"/>
          <a:ext cx="3276600" cy="27187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11</xdr:col>
      <xdr:colOff>76200</xdr:colOff>
      <xdr:row>0</xdr:row>
      <xdr:rowOff>217714</xdr:rowOff>
    </xdr:from>
    <xdr:to>
      <xdr:col>15</xdr:col>
      <xdr:colOff>740229</xdr:colOff>
      <xdr:row>11</xdr:row>
      <xdr:rowOff>174170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42DBBB-C15D-455C-BF73-52870E46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629" y="217714"/>
          <a:ext cx="4060371" cy="25907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130627</xdr:rowOff>
    </xdr:from>
    <xdr:to>
      <xdr:col>4</xdr:col>
      <xdr:colOff>794658</xdr:colOff>
      <xdr:row>11</xdr:row>
      <xdr:rowOff>250371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689E34-65AB-47D5-8399-852164DB6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30627"/>
          <a:ext cx="3299733" cy="27295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10</xdr:col>
      <xdr:colOff>772885</xdr:colOff>
      <xdr:row>0</xdr:row>
      <xdr:rowOff>239486</xdr:rowOff>
    </xdr:from>
    <xdr:to>
      <xdr:col>15</xdr:col>
      <xdr:colOff>628649</xdr:colOff>
      <xdr:row>11</xdr:row>
      <xdr:rowOff>250371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8F2DD-57EF-4A41-A01A-71A30AD4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9228" y="239486"/>
          <a:ext cx="4101192" cy="264522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8A62-3DF0-4E17-86DB-D49D4BF49AD1}">
  <sheetPr codeName="Sheet1">
    <tabColor theme="6" tint="0.39997558519241921"/>
  </sheetPr>
  <dimension ref="B2:L21"/>
  <sheetViews>
    <sheetView zoomScale="82" zoomScaleNormal="100" workbookViewId="0">
      <selection activeCell="F8" sqref="F8:J8"/>
    </sheetView>
  </sheetViews>
  <sheetFormatPr defaultRowHeight="12.75" x14ac:dyDescent="0.2"/>
  <cols>
    <col min="6" max="10" width="10.7109375" customWidth="1"/>
  </cols>
  <sheetData>
    <row r="2" spans="2:12" ht="12.75" customHeight="1" x14ac:dyDescent="0.2">
      <c r="C2" s="440" t="s">
        <v>160</v>
      </c>
      <c r="D2" s="440"/>
      <c r="E2" s="440"/>
      <c r="F2" s="445" t="s">
        <v>228</v>
      </c>
      <c r="G2" s="445"/>
      <c r="H2" s="445"/>
      <c r="I2" s="445"/>
      <c r="J2" s="445"/>
    </row>
    <row r="3" spans="2:12" ht="12.75" customHeight="1" x14ac:dyDescent="0.2">
      <c r="C3" s="440"/>
      <c r="D3" s="440"/>
      <c r="E3" s="440"/>
      <c r="F3" s="445"/>
      <c r="G3" s="445"/>
      <c r="H3" s="445"/>
      <c r="I3" s="445"/>
      <c r="J3" s="445"/>
    </row>
    <row r="4" spans="2:12" ht="21" x14ac:dyDescent="0.2">
      <c r="C4" s="440"/>
      <c r="D4" s="440"/>
      <c r="E4" s="440"/>
      <c r="F4" s="446" t="s">
        <v>98</v>
      </c>
      <c r="G4" s="446"/>
      <c r="H4" s="446"/>
      <c r="I4" s="446"/>
      <c r="J4" s="446"/>
    </row>
    <row r="5" spans="2:12" ht="21" x14ac:dyDescent="0.2">
      <c r="C5" s="440"/>
      <c r="D5" s="440"/>
      <c r="E5" s="440"/>
      <c r="F5" s="446" t="s">
        <v>99</v>
      </c>
      <c r="G5" s="446"/>
      <c r="H5" s="446"/>
      <c r="I5" s="446"/>
      <c r="J5" s="446"/>
    </row>
    <row r="6" spans="2:12" ht="21" x14ac:dyDescent="0.2">
      <c r="C6" s="440"/>
      <c r="D6" s="440"/>
      <c r="E6" s="440"/>
      <c r="F6" s="446" t="s">
        <v>161</v>
      </c>
      <c r="G6" s="446"/>
      <c r="H6" s="446"/>
      <c r="I6" s="446"/>
      <c r="J6" s="446"/>
    </row>
    <row r="7" spans="2:12" ht="21" x14ac:dyDescent="0.2">
      <c r="C7" s="440"/>
      <c r="D7" s="440"/>
      <c r="E7" s="440"/>
      <c r="F7" s="446" t="s">
        <v>232</v>
      </c>
      <c r="G7" s="446"/>
      <c r="H7" s="446"/>
      <c r="I7" s="446"/>
      <c r="J7" s="446"/>
    </row>
    <row r="8" spans="2:12" ht="20.25" x14ac:dyDescent="0.2">
      <c r="C8" s="440"/>
      <c r="D8" s="440"/>
      <c r="E8" s="440"/>
      <c r="F8" s="447" t="s">
        <v>230</v>
      </c>
      <c r="G8" s="447"/>
      <c r="H8" s="447"/>
      <c r="I8" s="447"/>
      <c r="J8" s="447"/>
    </row>
    <row r="13" spans="2:12" ht="23.25" x14ac:dyDescent="0.2">
      <c r="B13" s="441" t="s">
        <v>231</v>
      </c>
      <c r="C13" s="441"/>
      <c r="D13" s="441"/>
      <c r="E13" s="441"/>
      <c r="F13" s="441"/>
      <c r="G13" s="441"/>
      <c r="H13" s="441"/>
      <c r="I13" s="441"/>
      <c r="J13" s="441"/>
    </row>
    <row r="15" spans="2:12" ht="18.75" x14ac:dyDescent="0.2">
      <c r="B15" s="442" t="s">
        <v>162</v>
      </c>
      <c r="C15" s="442"/>
      <c r="D15" s="442"/>
      <c r="E15" s="442"/>
      <c r="F15" s="442"/>
      <c r="G15" s="442"/>
      <c r="H15" s="442"/>
      <c r="I15" s="442"/>
      <c r="J15" s="442"/>
      <c r="K15" s="442"/>
      <c r="L15" s="442"/>
    </row>
    <row r="16" spans="2:12" ht="18.75" x14ac:dyDescent="0.2">
      <c r="B16" s="442" t="s">
        <v>154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</row>
    <row r="17" spans="2:12" ht="18.75" x14ac:dyDescent="0.2">
      <c r="B17" s="443" t="s">
        <v>155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</row>
    <row r="18" spans="2:12" ht="18.75" x14ac:dyDescent="0.3">
      <c r="B18" s="444" t="s">
        <v>156</v>
      </c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2:12" ht="18.75" x14ac:dyDescent="0.3">
      <c r="B19" s="444" t="s">
        <v>157</v>
      </c>
      <c r="C19" s="444"/>
      <c r="D19" s="444"/>
      <c r="E19" s="444"/>
      <c r="F19" s="444"/>
      <c r="G19" s="444"/>
      <c r="H19" s="444"/>
      <c r="I19" s="444"/>
      <c r="J19" s="444"/>
      <c r="K19" s="444"/>
      <c r="L19" s="444"/>
    </row>
    <row r="20" spans="2:12" ht="18.75" x14ac:dyDescent="0.3">
      <c r="B20" s="439" t="s">
        <v>158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</row>
    <row r="21" spans="2:12" ht="18.75" x14ac:dyDescent="0.3">
      <c r="B21" s="439" t="s">
        <v>159</v>
      </c>
      <c r="C21" s="439"/>
      <c r="D21" s="439"/>
      <c r="E21" s="439"/>
      <c r="F21" s="439"/>
      <c r="G21" s="439"/>
      <c r="H21" s="439"/>
      <c r="I21" s="439"/>
      <c r="J21" s="439"/>
      <c r="K21" s="439"/>
      <c r="L21" s="439"/>
    </row>
  </sheetData>
  <mergeCells count="15">
    <mergeCell ref="B20:L20"/>
    <mergeCell ref="B21:L21"/>
    <mergeCell ref="C2:E8"/>
    <mergeCell ref="B13:J13"/>
    <mergeCell ref="B15:L15"/>
    <mergeCell ref="B16:L16"/>
    <mergeCell ref="B17:L17"/>
    <mergeCell ref="B18:L18"/>
    <mergeCell ref="B19:L19"/>
    <mergeCell ref="F2:J3"/>
    <mergeCell ref="F4:J4"/>
    <mergeCell ref="F5:J5"/>
    <mergeCell ref="F6:J6"/>
    <mergeCell ref="F7:J7"/>
    <mergeCell ref="F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  <pageSetUpPr fitToPage="1"/>
  </sheetPr>
  <dimension ref="A1:P85"/>
  <sheetViews>
    <sheetView tabSelected="1" topLeftCell="A25" zoomScale="70" zoomScaleNormal="70" zoomScalePageLayoutView="60" workbookViewId="0">
      <selection activeCell="B83" sqref="B83:E83"/>
    </sheetView>
  </sheetViews>
  <sheetFormatPr defaultRowHeight="12.75" x14ac:dyDescent="0.2"/>
  <cols>
    <col min="1" max="1" width="3.140625" customWidth="1"/>
    <col min="2" max="2" width="12.28515625" customWidth="1"/>
    <col min="3" max="3" width="14" customWidth="1"/>
    <col min="4" max="4" width="13.7109375" customWidth="1"/>
    <col min="5" max="5" width="12.7109375" customWidth="1"/>
    <col min="6" max="6" width="4" customWidth="1"/>
    <col min="7" max="8" width="12.7109375" customWidth="1"/>
    <col min="9" max="9" width="4" customWidth="1"/>
    <col min="10" max="10" width="14.85546875" customWidth="1"/>
    <col min="11" max="11" width="13.85546875" customWidth="1"/>
    <col min="12" max="12" width="14.140625" customWidth="1"/>
    <col min="13" max="13" width="13.85546875" customWidth="1"/>
    <col min="14" max="14" width="24.140625" customWidth="1"/>
    <col min="15" max="15" width="3.140625" customWidth="1"/>
  </cols>
  <sheetData>
    <row r="1" spans="1:14" ht="25.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2.9" customHeight="1" x14ac:dyDescent="0.35">
      <c r="A2" s="2"/>
      <c r="B2" s="2"/>
      <c r="C2" s="2"/>
      <c r="D2" s="6"/>
      <c r="E2" s="2"/>
      <c r="F2" s="445" t="s">
        <v>228</v>
      </c>
      <c r="G2" s="445"/>
      <c r="H2" s="445"/>
      <c r="I2" s="445"/>
      <c r="J2" s="445"/>
      <c r="K2" s="2"/>
      <c r="L2" s="2"/>
      <c r="M2" s="2"/>
      <c r="N2" s="2"/>
    </row>
    <row r="3" spans="1:14" ht="15" customHeight="1" x14ac:dyDescent="0.2">
      <c r="A3" s="3"/>
      <c r="B3" s="3"/>
      <c r="C3" s="3"/>
      <c r="D3" s="3"/>
      <c r="E3" s="3"/>
      <c r="F3" s="445"/>
      <c r="G3" s="445"/>
      <c r="H3" s="445"/>
      <c r="I3" s="445"/>
      <c r="J3" s="445"/>
      <c r="K3" s="3"/>
      <c r="L3" s="3"/>
      <c r="M3" s="3"/>
      <c r="N3" s="3"/>
    </row>
    <row r="4" spans="1:14" ht="17.45" customHeight="1" x14ac:dyDescent="0.2">
      <c r="A4" s="3"/>
      <c r="B4" s="3"/>
      <c r="C4" s="3"/>
      <c r="D4" s="3"/>
      <c r="E4" s="3"/>
      <c r="F4" s="446" t="s">
        <v>98</v>
      </c>
      <c r="G4" s="446"/>
      <c r="H4" s="446"/>
      <c r="I4" s="446"/>
      <c r="J4" s="446"/>
      <c r="K4" s="3"/>
      <c r="L4" s="3"/>
      <c r="M4" s="3"/>
      <c r="N4" s="7"/>
    </row>
    <row r="5" spans="1:14" ht="17.45" customHeight="1" x14ac:dyDescent="0.2">
      <c r="A5" s="3"/>
      <c r="B5" s="3"/>
      <c r="C5" s="3"/>
      <c r="D5" s="3"/>
      <c r="E5" s="3"/>
      <c r="F5" s="446" t="s">
        <v>99</v>
      </c>
      <c r="G5" s="446"/>
      <c r="H5" s="446"/>
      <c r="I5" s="446"/>
      <c r="J5" s="446"/>
      <c r="K5" s="3"/>
      <c r="L5" s="3"/>
      <c r="M5" s="3"/>
      <c r="N5" s="3"/>
    </row>
    <row r="6" spans="1:14" ht="17.45" customHeight="1" x14ac:dyDescent="0.2">
      <c r="A6" s="3"/>
      <c r="B6" s="3"/>
      <c r="C6" s="3"/>
      <c r="F6" s="446" t="s">
        <v>100</v>
      </c>
      <c r="G6" s="446"/>
      <c r="H6" s="446"/>
      <c r="I6" s="446"/>
      <c r="J6" s="446"/>
      <c r="N6" s="3"/>
    </row>
    <row r="7" spans="1:14" ht="15" customHeight="1" x14ac:dyDescent="0.35">
      <c r="A7" s="2"/>
      <c r="B7" s="2"/>
      <c r="C7" s="2"/>
      <c r="F7" s="446" t="s">
        <v>101</v>
      </c>
      <c r="G7" s="446"/>
      <c r="H7" s="446"/>
      <c r="I7" s="446"/>
      <c r="J7" s="446"/>
      <c r="N7" s="2"/>
    </row>
    <row r="8" spans="1:14" ht="21.75" customHeight="1" x14ac:dyDescent="0.35">
      <c r="A8" s="2"/>
      <c r="B8" s="2"/>
      <c r="C8" s="2"/>
      <c r="D8" s="14"/>
      <c r="E8" s="14"/>
      <c r="F8" s="485" t="s">
        <v>230</v>
      </c>
      <c r="G8" s="485"/>
      <c r="H8" s="485"/>
      <c r="I8" s="485"/>
      <c r="J8" s="485"/>
      <c r="K8" s="2"/>
      <c r="L8" s="2"/>
      <c r="M8" s="2"/>
      <c r="N8" s="2"/>
    </row>
    <row r="9" spans="1:14" ht="21.6" customHeight="1" x14ac:dyDescent="0.35">
      <c r="A9" s="2"/>
      <c r="B9" s="2"/>
      <c r="C9" s="2"/>
      <c r="G9" s="488" t="s">
        <v>108</v>
      </c>
      <c r="H9" s="488"/>
      <c r="I9" s="488"/>
      <c r="J9" s="488"/>
      <c r="N9" s="2"/>
    </row>
    <row r="10" spans="1:14" ht="24.75" customHeight="1" x14ac:dyDescent="0.35">
      <c r="A10" s="2"/>
      <c r="B10" s="2"/>
      <c r="C10" s="2"/>
      <c r="D10" s="18"/>
      <c r="E10" s="167"/>
      <c r="G10" s="486" t="s">
        <v>121</v>
      </c>
      <c r="H10" s="486"/>
      <c r="I10" s="487">
        <v>44991</v>
      </c>
      <c r="J10" s="487"/>
      <c r="K10" s="168"/>
      <c r="L10" s="261"/>
      <c r="M10" s="168"/>
      <c r="N10" s="2"/>
    </row>
    <row r="11" spans="1:14" ht="10.9" customHeight="1" x14ac:dyDescent="0.35">
      <c r="A11" s="2"/>
      <c r="B11" s="2"/>
      <c r="C11" s="2"/>
      <c r="D11" s="14"/>
      <c r="E11" s="14"/>
      <c r="F11" s="14"/>
      <c r="G11" s="14"/>
      <c r="H11" s="14"/>
      <c r="I11" s="2"/>
      <c r="J11" s="2"/>
      <c r="K11" s="2"/>
      <c r="L11" s="2"/>
      <c r="M11" s="2"/>
      <c r="N11" s="2"/>
    </row>
    <row r="12" spans="1:14" ht="27.75" x14ac:dyDescent="0.4">
      <c r="A12" s="2"/>
      <c r="B12" s="494" t="s">
        <v>8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</row>
    <row r="13" spans="1:14" ht="24" thickBot="1" x14ac:dyDescent="0.4">
      <c r="A13" s="2"/>
      <c r="B13" s="2"/>
      <c r="C13" s="2"/>
      <c r="D13" s="14"/>
      <c r="E13" s="14"/>
      <c r="F13" s="14"/>
      <c r="G13" s="14"/>
      <c r="H13" s="14"/>
      <c r="I13" s="2"/>
      <c r="J13" s="2"/>
      <c r="K13" s="2"/>
      <c r="L13" s="2"/>
      <c r="M13" s="2"/>
      <c r="N13" s="2"/>
    </row>
    <row r="14" spans="1:14" ht="18" customHeight="1" x14ac:dyDescent="0.25">
      <c r="A14" s="1"/>
      <c r="B14" s="65"/>
      <c r="C14" s="65"/>
      <c r="D14" s="469" t="s">
        <v>67</v>
      </c>
      <c r="E14" s="470"/>
      <c r="F14" s="65"/>
      <c r="G14" s="469" t="s">
        <v>69</v>
      </c>
      <c r="H14" s="470"/>
      <c r="I14" s="65"/>
      <c r="J14" s="60" t="s">
        <v>72</v>
      </c>
      <c r="K14" s="492" t="s">
        <v>71</v>
      </c>
      <c r="L14" s="493"/>
      <c r="M14" s="65"/>
      <c r="N14" s="65"/>
    </row>
    <row r="15" spans="1:14" ht="18" customHeight="1" thickBot="1" x14ac:dyDescent="0.35">
      <c r="A15" s="1"/>
      <c r="B15" s="65"/>
      <c r="C15" s="65"/>
      <c r="D15" s="61" t="s">
        <v>68</v>
      </c>
      <c r="E15" s="72"/>
      <c r="F15" s="65"/>
      <c r="G15" s="471" t="s">
        <v>70</v>
      </c>
      <c r="H15" s="472"/>
      <c r="I15" s="65"/>
      <c r="J15" s="61" t="s">
        <v>73</v>
      </c>
      <c r="K15" s="61"/>
      <c r="L15" s="72"/>
      <c r="M15" s="65"/>
      <c r="N15" s="65"/>
    </row>
    <row r="16" spans="1:14" ht="18" customHeight="1" thickBot="1" x14ac:dyDescent="0.35">
      <c r="A16" s="1"/>
      <c r="B16" s="65"/>
      <c r="C16" s="65"/>
      <c r="D16" s="65"/>
      <c r="E16" s="65"/>
      <c r="F16" s="65"/>
      <c r="G16" s="65"/>
      <c r="H16" s="65"/>
      <c r="I16" s="65"/>
      <c r="J16" s="489" t="s">
        <v>75</v>
      </c>
      <c r="K16" s="490"/>
      <c r="L16" s="491"/>
      <c r="M16" s="65"/>
      <c r="N16" s="65"/>
    </row>
    <row r="17" spans="1:14" ht="18" customHeight="1" x14ac:dyDescent="0.25">
      <c r="A17" s="1"/>
      <c r="B17" s="29" t="s">
        <v>31</v>
      </c>
      <c r="C17" s="64" t="s">
        <v>32</v>
      </c>
      <c r="D17" s="64" t="s">
        <v>38</v>
      </c>
      <c r="E17" s="64" t="s">
        <v>37</v>
      </c>
      <c r="F17" s="65"/>
      <c r="G17" s="64" t="s">
        <v>34</v>
      </c>
      <c r="H17" s="64" t="s">
        <v>39</v>
      </c>
      <c r="I17" s="65"/>
      <c r="J17" s="64" t="s">
        <v>40</v>
      </c>
      <c r="K17" s="64" t="s">
        <v>42</v>
      </c>
      <c r="L17" s="64" t="s">
        <v>44</v>
      </c>
      <c r="M17" s="30" t="s">
        <v>46</v>
      </c>
      <c r="N17" s="107" t="s">
        <v>77</v>
      </c>
    </row>
    <row r="18" spans="1:14" ht="18" customHeight="1" thickBot="1" x14ac:dyDescent="0.3">
      <c r="A18" s="1"/>
      <c r="B18" s="61"/>
      <c r="C18" s="66" t="s">
        <v>33</v>
      </c>
      <c r="D18" s="66" t="s">
        <v>35</v>
      </c>
      <c r="E18" s="66" t="s">
        <v>36</v>
      </c>
      <c r="F18" s="65"/>
      <c r="G18" s="66" t="s">
        <v>35</v>
      </c>
      <c r="H18" s="66" t="s">
        <v>36</v>
      </c>
      <c r="I18" s="65"/>
      <c r="J18" s="66" t="s">
        <v>41</v>
      </c>
      <c r="K18" s="66" t="s">
        <v>43</v>
      </c>
      <c r="L18" s="66" t="s">
        <v>45</v>
      </c>
      <c r="M18" s="67" t="s">
        <v>47</v>
      </c>
      <c r="N18" s="108" t="s">
        <v>78</v>
      </c>
    </row>
    <row r="19" spans="1:14" ht="18" customHeight="1" x14ac:dyDescent="0.25">
      <c r="A19" s="4"/>
      <c r="B19" s="68" t="s">
        <v>9</v>
      </c>
      <c r="C19" s="89">
        <v>4</v>
      </c>
      <c r="D19" s="110">
        <v>3283</v>
      </c>
      <c r="E19" s="111">
        <v>819</v>
      </c>
      <c r="F19" s="49"/>
      <c r="G19" s="121">
        <v>4696</v>
      </c>
      <c r="H19" s="111">
        <v>1374</v>
      </c>
      <c r="I19" s="50"/>
      <c r="J19" s="121">
        <v>319</v>
      </c>
      <c r="K19" s="110">
        <v>663</v>
      </c>
      <c r="L19" s="110">
        <v>1266</v>
      </c>
      <c r="M19" s="125">
        <v>-189</v>
      </c>
      <c r="N19" s="111">
        <v>689</v>
      </c>
    </row>
    <row r="20" spans="1:14" ht="18" customHeight="1" x14ac:dyDescent="0.25">
      <c r="A20" s="4"/>
      <c r="B20" s="69" t="s">
        <v>1</v>
      </c>
      <c r="C20" s="92">
        <v>4</v>
      </c>
      <c r="D20" s="113">
        <v>3584</v>
      </c>
      <c r="E20" s="114">
        <v>901</v>
      </c>
      <c r="F20" s="49"/>
      <c r="G20" s="122">
        <v>5103</v>
      </c>
      <c r="H20" s="114">
        <v>1616</v>
      </c>
      <c r="I20" s="50"/>
      <c r="J20" s="122">
        <v>350</v>
      </c>
      <c r="K20" s="113">
        <v>721</v>
      </c>
      <c r="L20" s="113">
        <v>1394</v>
      </c>
      <c r="M20" s="126">
        <v>-221</v>
      </c>
      <c r="N20" s="114">
        <v>801</v>
      </c>
    </row>
    <row r="21" spans="1:14" ht="18" customHeight="1" x14ac:dyDescent="0.25">
      <c r="A21" s="4"/>
      <c r="B21" s="70" t="s">
        <v>10</v>
      </c>
      <c r="C21" s="95">
        <v>4</v>
      </c>
      <c r="D21" s="116">
        <v>3306</v>
      </c>
      <c r="E21" s="117">
        <v>865</v>
      </c>
      <c r="F21" s="49"/>
      <c r="G21" s="123">
        <v>4756</v>
      </c>
      <c r="H21" s="117">
        <v>1416</v>
      </c>
      <c r="I21" s="50"/>
      <c r="J21" s="123">
        <v>334</v>
      </c>
      <c r="K21" s="116">
        <v>767</v>
      </c>
      <c r="L21" s="116">
        <v>1495</v>
      </c>
      <c r="M21" s="127">
        <v>-192</v>
      </c>
      <c r="N21" s="117">
        <v>697</v>
      </c>
    </row>
    <row r="22" spans="1:14" ht="18" customHeight="1" x14ac:dyDescent="0.25">
      <c r="A22" s="4"/>
      <c r="B22" s="69" t="s">
        <v>2</v>
      </c>
      <c r="C22" s="92">
        <v>4</v>
      </c>
      <c r="D22" s="113">
        <v>3686</v>
      </c>
      <c r="E22" s="114">
        <v>1066</v>
      </c>
      <c r="F22" s="49"/>
      <c r="G22" s="122">
        <v>5135</v>
      </c>
      <c r="H22" s="114">
        <v>1690</v>
      </c>
      <c r="I22" s="50"/>
      <c r="J22" s="122">
        <v>359</v>
      </c>
      <c r="K22" s="113">
        <v>825</v>
      </c>
      <c r="L22" s="113">
        <v>1614</v>
      </c>
      <c r="M22" s="126">
        <v>-220</v>
      </c>
      <c r="N22" s="114">
        <v>817</v>
      </c>
    </row>
    <row r="23" spans="1:14" ht="18" customHeight="1" x14ac:dyDescent="0.25">
      <c r="A23" s="4"/>
      <c r="B23" s="70" t="s">
        <v>3</v>
      </c>
      <c r="C23" s="95">
        <v>4</v>
      </c>
      <c r="D23" s="116">
        <v>3875</v>
      </c>
      <c r="E23" s="117">
        <v>1193</v>
      </c>
      <c r="F23" s="49"/>
      <c r="G23" s="123">
        <v>5616</v>
      </c>
      <c r="H23" s="117">
        <v>1941</v>
      </c>
      <c r="I23" s="50"/>
      <c r="J23" s="123">
        <v>374</v>
      </c>
      <c r="K23" s="116">
        <v>884</v>
      </c>
      <c r="L23" s="116">
        <v>1733</v>
      </c>
      <c r="M23" s="127">
        <v>-252</v>
      </c>
      <c r="N23" s="117">
        <v>964</v>
      </c>
    </row>
    <row r="24" spans="1:14" ht="18" customHeight="1" x14ac:dyDescent="0.25">
      <c r="A24" s="4"/>
      <c r="B24" s="69" t="s">
        <v>4</v>
      </c>
      <c r="C24" s="92">
        <v>4</v>
      </c>
      <c r="D24" s="113">
        <v>4149</v>
      </c>
      <c r="E24" s="114">
        <v>1385</v>
      </c>
      <c r="F24" s="49"/>
      <c r="G24" s="122">
        <v>6120</v>
      </c>
      <c r="H24" s="114">
        <v>2258</v>
      </c>
      <c r="I24" s="50"/>
      <c r="J24" s="122">
        <v>399</v>
      </c>
      <c r="K24" s="113">
        <v>952</v>
      </c>
      <c r="L24" s="113">
        <v>1761</v>
      </c>
      <c r="M24" s="126">
        <v>-283</v>
      </c>
      <c r="N24" s="114">
        <v>1041</v>
      </c>
    </row>
    <row r="25" spans="1:14" ht="18" customHeight="1" x14ac:dyDescent="0.25">
      <c r="A25" s="4"/>
      <c r="B25" s="70" t="s">
        <v>11</v>
      </c>
      <c r="C25" s="95">
        <v>4</v>
      </c>
      <c r="D25" s="116">
        <v>4668</v>
      </c>
      <c r="E25" s="117">
        <v>1586</v>
      </c>
      <c r="F25" s="49"/>
      <c r="G25" s="123">
        <v>6786</v>
      </c>
      <c r="H25" s="117">
        <v>2556</v>
      </c>
      <c r="I25" s="50"/>
      <c r="J25" s="123">
        <v>454</v>
      </c>
      <c r="K25" s="116">
        <v>1028</v>
      </c>
      <c r="L25" s="116">
        <v>1970</v>
      </c>
      <c r="M25" s="127">
        <v>-302</v>
      </c>
      <c r="N25" s="117">
        <v>1170</v>
      </c>
    </row>
    <row r="26" spans="1:14" ht="18" customHeight="1" x14ac:dyDescent="0.25">
      <c r="A26" s="4"/>
      <c r="B26" s="69" t="s">
        <v>12</v>
      </c>
      <c r="C26" s="92">
        <v>4</v>
      </c>
      <c r="D26" s="113">
        <v>3825</v>
      </c>
      <c r="E26" s="114">
        <v>1193</v>
      </c>
      <c r="F26" s="49"/>
      <c r="G26" s="122">
        <v>5558</v>
      </c>
      <c r="H26" s="114">
        <v>1899</v>
      </c>
      <c r="I26" s="50"/>
      <c r="J26" s="122">
        <v>374</v>
      </c>
      <c r="K26" s="113">
        <v>950</v>
      </c>
      <c r="L26" s="113">
        <v>1832</v>
      </c>
      <c r="M26" s="126">
        <v>-253</v>
      </c>
      <c r="N26" s="114">
        <v>887</v>
      </c>
    </row>
    <row r="27" spans="1:14" ht="18" customHeight="1" x14ac:dyDescent="0.25">
      <c r="A27" s="4"/>
      <c r="B27" s="70" t="s">
        <v>5</v>
      </c>
      <c r="C27" s="95">
        <v>4</v>
      </c>
      <c r="D27" s="116">
        <v>4173</v>
      </c>
      <c r="E27" s="117">
        <v>1357</v>
      </c>
      <c r="F27" s="49"/>
      <c r="G27" s="123">
        <v>6014</v>
      </c>
      <c r="H27" s="117">
        <v>2240</v>
      </c>
      <c r="I27" s="50"/>
      <c r="J27" s="123">
        <v>406</v>
      </c>
      <c r="K27" s="116">
        <v>1069</v>
      </c>
      <c r="L27" s="116">
        <v>2069</v>
      </c>
      <c r="M27" s="127">
        <v>-269</v>
      </c>
      <c r="N27" s="117">
        <v>1023</v>
      </c>
    </row>
    <row r="28" spans="1:14" ht="18" customHeight="1" x14ac:dyDescent="0.25">
      <c r="A28" s="4"/>
      <c r="B28" s="69" t="s">
        <v>13</v>
      </c>
      <c r="C28" s="92">
        <v>4</v>
      </c>
      <c r="D28" s="113">
        <v>4515</v>
      </c>
      <c r="E28" s="114">
        <v>1495</v>
      </c>
      <c r="F28" s="49"/>
      <c r="G28" s="122">
        <v>6575</v>
      </c>
      <c r="H28" s="114">
        <v>2556</v>
      </c>
      <c r="I28" s="50"/>
      <c r="J28" s="122">
        <v>439</v>
      </c>
      <c r="K28" s="113">
        <v>1144</v>
      </c>
      <c r="L28" s="113">
        <v>2235</v>
      </c>
      <c r="M28" s="126">
        <v>-302</v>
      </c>
      <c r="N28" s="114">
        <v>1196</v>
      </c>
    </row>
    <row r="29" spans="1:14" ht="18" customHeight="1" x14ac:dyDescent="0.25">
      <c r="A29" s="4"/>
      <c r="B29" s="70" t="s">
        <v>14</v>
      </c>
      <c r="C29" s="95">
        <v>4</v>
      </c>
      <c r="D29" s="116">
        <v>5025</v>
      </c>
      <c r="E29" s="117">
        <v>1648</v>
      </c>
      <c r="F29" s="49"/>
      <c r="G29" s="123">
        <v>7349</v>
      </c>
      <c r="H29" s="117">
        <v>2865</v>
      </c>
      <c r="I29" s="50"/>
      <c r="J29" s="123">
        <v>494</v>
      </c>
      <c r="K29" s="116">
        <v>1259</v>
      </c>
      <c r="L29" s="116">
        <v>2456</v>
      </c>
      <c r="M29" s="127">
        <v>-345</v>
      </c>
      <c r="N29" s="117">
        <v>1324</v>
      </c>
    </row>
    <row r="30" spans="1:14" ht="18" customHeight="1" x14ac:dyDescent="0.25">
      <c r="A30" s="4"/>
      <c r="B30" s="69" t="s">
        <v>15</v>
      </c>
      <c r="C30" s="92">
        <v>6</v>
      </c>
      <c r="D30" s="113">
        <v>5470</v>
      </c>
      <c r="E30" s="114">
        <v>1814</v>
      </c>
      <c r="F30" s="49"/>
      <c r="G30" s="122">
        <v>8113</v>
      </c>
      <c r="H30" s="114">
        <v>3190</v>
      </c>
      <c r="I30" s="50"/>
      <c r="J30" s="122">
        <v>543</v>
      </c>
      <c r="K30" s="113">
        <v>1382</v>
      </c>
      <c r="L30" s="113">
        <v>2677</v>
      </c>
      <c r="M30" s="126">
        <v>-364</v>
      </c>
      <c r="N30" s="114">
        <v>1463</v>
      </c>
    </row>
    <row r="31" spans="1:14" ht="18" customHeight="1" x14ac:dyDescent="0.25">
      <c r="A31" s="4"/>
      <c r="B31" s="70" t="s">
        <v>16</v>
      </c>
      <c r="C31" s="95">
        <v>6</v>
      </c>
      <c r="D31" s="116">
        <v>6404</v>
      </c>
      <c r="E31" s="117">
        <v>2150</v>
      </c>
      <c r="F31" s="49"/>
      <c r="G31" s="123">
        <v>9211</v>
      </c>
      <c r="H31" s="117">
        <v>3823</v>
      </c>
      <c r="I31" s="50"/>
      <c r="J31" s="123">
        <v>614</v>
      </c>
      <c r="K31" s="116">
        <v>1606</v>
      </c>
      <c r="L31" s="116">
        <v>3118</v>
      </c>
      <c r="M31" s="127">
        <v>-408</v>
      </c>
      <c r="N31" s="117">
        <v>1771</v>
      </c>
    </row>
    <row r="32" spans="1:14" ht="18" customHeight="1" x14ac:dyDescent="0.25">
      <c r="A32" s="4"/>
      <c r="B32" s="69" t="s">
        <v>6</v>
      </c>
      <c r="C32" s="92">
        <v>4</v>
      </c>
      <c r="D32" s="113">
        <v>4449</v>
      </c>
      <c r="E32" s="114">
        <v>1541</v>
      </c>
      <c r="F32" s="49"/>
      <c r="G32" s="122">
        <v>6560</v>
      </c>
      <c r="H32" s="114">
        <v>2556</v>
      </c>
      <c r="I32" s="50"/>
      <c r="J32" s="122">
        <v>439</v>
      </c>
      <c r="K32" s="113">
        <v>1171</v>
      </c>
      <c r="L32" s="113">
        <v>2274</v>
      </c>
      <c r="M32" s="126">
        <v>-318</v>
      </c>
      <c r="N32" s="114">
        <v>1137</v>
      </c>
    </row>
    <row r="33" spans="1:14" ht="18" customHeight="1" x14ac:dyDescent="0.25">
      <c r="A33" s="4"/>
      <c r="B33" s="70" t="s">
        <v>7</v>
      </c>
      <c r="C33" s="95">
        <v>4</v>
      </c>
      <c r="D33" s="116">
        <v>4814</v>
      </c>
      <c r="E33" s="117">
        <v>1768</v>
      </c>
      <c r="F33" s="49"/>
      <c r="G33" s="123">
        <v>7201</v>
      </c>
      <c r="H33" s="117">
        <v>2949</v>
      </c>
      <c r="I33" s="50"/>
      <c r="J33" s="123">
        <v>470</v>
      </c>
      <c r="K33" s="116">
        <v>1301</v>
      </c>
      <c r="L33" s="116">
        <v>2677</v>
      </c>
      <c r="M33" s="127">
        <v>-347</v>
      </c>
      <c r="N33" s="117">
        <v>1230</v>
      </c>
    </row>
    <row r="34" spans="1:14" ht="18" customHeight="1" x14ac:dyDescent="0.25">
      <c r="A34" s="4"/>
      <c r="B34" s="69" t="s">
        <v>17</v>
      </c>
      <c r="C34" s="92">
        <v>4</v>
      </c>
      <c r="D34" s="113">
        <v>5179</v>
      </c>
      <c r="E34" s="114">
        <v>1977</v>
      </c>
      <c r="F34" s="49"/>
      <c r="G34" s="122">
        <v>7838</v>
      </c>
      <c r="H34" s="114">
        <v>3271</v>
      </c>
      <c r="I34" s="50"/>
      <c r="J34" s="122">
        <v>519</v>
      </c>
      <c r="K34" s="113">
        <v>1424</v>
      </c>
      <c r="L34" s="113">
        <v>2706</v>
      </c>
      <c r="M34" s="126">
        <v>-379</v>
      </c>
      <c r="N34" s="114">
        <v>1316</v>
      </c>
    </row>
    <row r="35" spans="1:14" ht="18" customHeight="1" x14ac:dyDescent="0.25">
      <c r="A35" s="4"/>
      <c r="B35" s="70" t="s">
        <v>18</v>
      </c>
      <c r="C35" s="95">
        <v>6</v>
      </c>
      <c r="D35" s="116">
        <v>5868</v>
      </c>
      <c r="E35" s="117">
        <v>2205</v>
      </c>
      <c r="F35" s="49"/>
      <c r="G35" s="123">
        <v>8668</v>
      </c>
      <c r="H35" s="117">
        <v>3590</v>
      </c>
      <c r="I35" s="50"/>
      <c r="J35" s="123">
        <v>574</v>
      </c>
      <c r="K35" s="116">
        <v>1466</v>
      </c>
      <c r="L35" s="116">
        <v>2848</v>
      </c>
      <c r="M35" s="127">
        <v>-408</v>
      </c>
      <c r="N35" s="117">
        <v>1617</v>
      </c>
    </row>
    <row r="36" spans="1:14" ht="18" customHeight="1" x14ac:dyDescent="0.25">
      <c r="A36" s="4"/>
      <c r="B36" s="69" t="s">
        <v>19</v>
      </c>
      <c r="C36" s="92">
        <v>6</v>
      </c>
      <c r="D36" s="113">
        <v>6449</v>
      </c>
      <c r="E36" s="114">
        <v>2596</v>
      </c>
      <c r="F36" s="49"/>
      <c r="G36" s="122">
        <v>9424</v>
      </c>
      <c r="H36" s="114">
        <v>4330</v>
      </c>
      <c r="I36" s="50"/>
      <c r="J36" s="122">
        <v>636</v>
      </c>
      <c r="K36" s="113">
        <v>1770</v>
      </c>
      <c r="L36" s="113">
        <v>3435</v>
      </c>
      <c r="M36" s="126">
        <v>-484</v>
      </c>
      <c r="N36" s="114">
        <v>1944</v>
      </c>
    </row>
    <row r="37" spans="1:14" ht="18" customHeight="1" x14ac:dyDescent="0.25">
      <c r="A37" s="4"/>
      <c r="B37" s="70" t="s">
        <v>30</v>
      </c>
      <c r="C37" s="95">
        <v>6</v>
      </c>
      <c r="D37" s="116">
        <v>7025</v>
      </c>
      <c r="E37" s="117">
        <v>2934</v>
      </c>
      <c r="F37" s="49"/>
      <c r="G37" s="123">
        <v>10301</v>
      </c>
      <c r="H37" s="117">
        <v>5079</v>
      </c>
      <c r="I37" s="50"/>
      <c r="J37" s="123">
        <v>694</v>
      </c>
      <c r="K37" s="116">
        <v>2066</v>
      </c>
      <c r="L37" s="116">
        <v>4021</v>
      </c>
      <c r="M37" s="127">
        <v>-535</v>
      </c>
      <c r="N37" s="117">
        <v>2271</v>
      </c>
    </row>
    <row r="38" spans="1:14" ht="18" customHeight="1" x14ac:dyDescent="0.25">
      <c r="A38" s="4"/>
      <c r="B38" s="69" t="s">
        <v>20</v>
      </c>
      <c r="C38" s="92">
        <v>4</v>
      </c>
      <c r="D38" s="113">
        <v>5441</v>
      </c>
      <c r="E38" s="114">
        <v>2114</v>
      </c>
      <c r="F38" s="49"/>
      <c r="G38" s="122">
        <v>9439</v>
      </c>
      <c r="H38" s="114">
        <v>3448</v>
      </c>
      <c r="I38" s="50"/>
      <c r="J38" s="122">
        <v>534</v>
      </c>
      <c r="K38" s="113">
        <v>1605</v>
      </c>
      <c r="L38" s="113">
        <v>2504</v>
      </c>
      <c r="M38" s="126">
        <v>-366</v>
      </c>
      <c r="N38" s="114">
        <v>1488</v>
      </c>
    </row>
    <row r="39" spans="1:14" ht="18" customHeight="1" x14ac:dyDescent="0.25">
      <c r="A39" s="4"/>
      <c r="B39" s="70" t="s">
        <v>21</v>
      </c>
      <c r="C39" s="95">
        <v>6</v>
      </c>
      <c r="D39" s="116">
        <v>6733</v>
      </c>
      <c r="E39" s="117">
        <v>2597</v>
      </c>
      <c r="F39" s="49"/>
      <c r="G39" s="123">
        <v>10236</v>
      </c>
      <c r="H39" s="117">
        <v>4314</v>
      </c>
      <c r="I39" s="50"/>
      <c r="J39" s="123">
        <v>654</v>
      </c>
      <c r="K39" s="116">
        <v>1952</v>
      </c>
      <c r="L39" s="116">
        <v>3030</v>
      </c>
      <c r="M39" s="127">
        <v>-429</v>
      </c>
      <c r="N39" s="117">
        <v>1850</v>
      </c>
    </row>
    <row r="40" spans="1:14" ht="18" customHeight="1" x14ac:dyDescent="0.25">
      <c r="A40" s="4"/>
      <c r="B40" s="69" t="s">
        <v>22</v>
      </c>
      <c r="C40" s="92">
        <v>6</v>
      </c>
      <c r="D40" s="113">
        <v>7550</v>
      </c>
      <c r="E40" s="114">
        <v>3089</v>
      </c>
      <c r="F40" s="49"/>
      <c r="G40" s="122">
        <v>10766</v>
      </c>
      <c r="H40" s="114">
        <v>5138</v>
      </c>
      <c r="I40" s="50"/>
      <c r="J40" s="122">
        <v>741</v>
      </c>
      <c r="K40" s="113">
        <v>2296</v>
      </c>
      <c r="L40" s="113">
        <v>3570</v>
      </c>
      <c r="M40" s="126">
        <v>-531</v>
      </c>
      <c r="N40" s="114">
        <v>2219</v>
      </c>
    </row>
    <row r="41" spans="1:14" ht="18" customHeight="1" x14ac:dyDescent="0.25">
      <c r="A41" s="4"/>
      <c r="B41" s="70" t="s">
        <v>23</v>
      </c>
      <c r="C41" s="95">
        <v>6</v>
      </c>
      <c r="D41" s="116">
        <v>8996</v>
      </c>
      <c r="E41" s="117">
        <v>3553</v>
      </c>
      <c r="F41" s="49"/>
      <c r="G41" s="123">
        <v>11793</v>
      </c>
      <c r="H41" s="117">
        <v>6029</v>
      </c>
      <c r="I41" s="50"/>
      <c r="J41" s="123">
        <v>868</v>
      </c>
      <c r="K41" s="116">
        <v>2642</v>
      </c>
      <c r="L41" s="116">
        <v>3752</v>
      </c>
      <c r="M41" s="127">
        <v>-592</v>
      </c>
      <c r="N41" s="117">
        <v>2589</v>
      </c>
    </row>
    <row r="42" spans="1:14" ht="18" customHeight="1" x14ac:dyDescent="0.25">
      <c r="A42" s="4"/>
      <c r="B42" s="69" t="s">
        <v>205</v>
      </c>
      <c r="C42" s="92">
        <v>4</v>
      </c>
      <c r="D42" s="113">
        <v>6988</v>
      </c>
      <c r="E42" s="114">
        <v>2377</v>
      </c>
      <c r="F42" s="49"/>
      <c r="G42" s="122">
        <v>10694</v>
      </c>
      <c r="H42" s="114">
        <v>4364</v>
      </c>
      <c r="I42" s="50"/>
      <c r="J42" s="122">
        <v>699</v>
      </c>
      <c r="K42" s="113">
        <v>1970</v>
      </c>
      <c r="L42" s="113">
        <v>3101</v>
      </c>
      <c r="M42" s="126">
        <v>-442</v>
      </c>
      <c r="N42" s="114">
        <v>1871</v>
      </c>
    </row>
    <row r="43" spans="1:14" ht="18" customHeight="1" x14ac:dyDescent="0.25">
      <c r="A43" s="4"/>
      <c r="B43" s="70" t="s">
        <v>206</v>
      </c>
      <c r="C43" s="95">
        <v>6</v>
      </c>
      <c r="D43" s="116">
        <v>7684</v>
      </c>
      <c r="E43" s="117">
        <v>2615</v>
      </c>
      <c r="F43" s="49"/>
      <c r="G43" s="123">
        <v>11490</v>
      </c>
      <c r="H43" s="117">
        <v>4839</v>
      </c>
      <c r="I43" s="50"/>
      <c r="J43" s="123">
        <v>769</v>
      </c>
      <c r="K43" s="116">
        <v>2174</v>
      </c>
      <c r="L43" s="116">
        <v>3419</v>
      </c>
      <c r="M43" s="127">
        <v>-474</v>
      </c>
      <c r="N43" s="117">
        <v>2079</v>
      </c>
    </row>
    <row r="44" spans="1:14" ht="18" customHeight="1" x14ac:dyDescent="0.25">
      <c r="A44" s="4"/>
      <c r="B44" s="69" t="s">
        <v>207</v>
      </c>
      <c r="C44" s="92">
        <v>6</v>
      </c>
      <c r="D44" s="113">
        <v>9120</v>
      </c>
      <c r="E44" s="114">
        <v>3128</v>
      </c>
      <c r="F44" s="49"/>
      <c r="G44" s="122">
        <v>13660</v>
      </c>
      <c r="H44" s="114">
        <v>5776</v>
      </c>
      <c r="I44" s="50"/>
      <c r="J44" s="122">
        <v>914</v>
      </c>
      <c r="K44" s="113">
        <v>2586</v>
      </c>
      <c r="L44" s="113">
        <v>4072</v>
      </c>
      <c r="M44" s="126">
        <v>-565</v>
      </c>
      <c r="N44" s="114">
        <v>2496</v>
      </c>
    </row>
    <row r="45" spans="1:14" ht="18" customHeight="1" x14ac:dyDescent="0.25">
      <c r="A45" s="4"/>
      <c r="B45" s="70" t="s">
        <v>208</v>
      </c>
      <c r="C45" s="95">
        <v>6</v>
      </c>
      <c r="D45" s="116">
        <v>10440</v>
      </c>
      <c r="E45" s="117">
        <v>3620</v>
      </c>
      <c r="F45" s="49"/>
      <c r="G45" s="123">
        <v>15595</v>
      </c>
      <c r="H45" s="117">
        <v>6716</v>
      </c>
      <c r="I45" s="50"/>
      <c r="J45" s="123">
        <v>1054</v>
      </c>
      <c r="K45" s="116">
        <v>2982</v>
      </c>
      <c r="L45" s="116">
        <v>4722</v>
      </c>
      <c r="M45" s="127">
        <v>-623</v>
      </c>
      <c r="N45" s="117">
        <v>2912</v>
      </c>
    </row>
    <row r="46" spans="1:14" ht="18" customHeight="1" x14ac:dyDescent="0.25">
      <c r="A46" s="4"/>
      <c r="B46" s="69" t="s">
        <v>209</v>
      </c>
      <c r="C46" s="92">
        <v>6</v>
      </c>
      <c r="D46" s="113">
        <v>11880</v>
      </c>
      <c r="E46" s="114">
        <v>4137</v>
      </c>
      <c r="F46" s="49"/>
      <c r="G46" s="122">
        <v>17707</v>
      </c>
      <c r="H46" s="114">
        <v>7659</v>
      </c>
      <c r="I46" s="50"/>
      <c r="J46" s="122">
        <v>1198</v>
      </c>
      <c r="K46" s="113">
        <v>3357</v>
      </c>
      <c r="L46" s="113">
        <v>5299</v>
      </c>
      <c r="M46" s="126">
        <v>-701</v>
      </c>
      <c r="N46" s="114">
        <v>3328</v>
      </c>
    </row>
    <row r="47" spans="1:14" ht="18" customHeight="1" x14ac:dyDescent="0.25">
      <c r="A47" s="4"/>
      <c r="B47" s="70" t="s">
        <v>24</v>
      </c>
      <c r="C47" s="95">
        <v>4</v>
      </c>
      <c r="D47" s="116">
        <v>8769</v>
      </c>
      <c r="E47" s="117">
        <v>3272</v>
      </c>
      <c r="F47" s="49"/>
      <c r="G47" s="123">
        <v>11682</v>
      </c>
      <c r="H47" s="117">
        <v>5379</v>
      </c>
      <c r="I47" s="50"/>
      <c r="J47" s="123">
        <v>876</v>
      </c>
      <c r="K47" s="116">
        <v>2306</v>
      </c>
      <c r="L47" s="116">
        <v>3570</v>
      </c>
      <c r="M47" s="127">
        <v>-562</v>
      </c>
      <c r="N47" s="117">
        <v>2322</v>
      </c>
    </row>
    <row r="48" spans="1:14" ht="18" customHeight="1" x14ac:dyDescent="0.25">
      <c r="A48" s="4"/>
      <c r="B48" s="69" t="s">
        <v>25</v>
      </c>
      <c r="C48" s="92">
        <v>8</v>
      </c>
      <c r="D48" s="113">
        <v>10073</v>
      </c>
      <c r="E48" s="114">
        <v>3882</v>
      </c>
      <c r="F48" s="49"/>
      <c r="G48" s="122">
        <v>14039</v>
      </c>
      <c r="H48" s="114">
        <v>6383</v>
      </c>
      <c r="I48" s="50"/>
      <c r="J48" s="122">
        <v>1004</v>
      </c>
      <c r="K48" s="113">
        <v>2561</v>
      </c>
      <c r="L48" s="113">
        <v>4011</v>
      </c>
      <c r="M48" s="126">
        <v>-635</v>
      </c>
      <c r="N48" s="114">
        <v>2778</v>
      </c>
    </row>
    <row r="49" spans="1:14" ht="18" customHeight="1" x14ac:dyDescent="0.25">
      <c r="A49" s="4"/>
      <c r="B49" s="70" t="s">
        <v>26</v>
      </c>
      <c r="C49" s="95">
        <v>8</v>
      </c>
      <c r="D49" s="116">
        <v>11578</v>
      </c>
      <c r="E49" s="117">
        <v>4519</v>
      </c>
      <c r="F49" s="49"/>
      <c r="G49" s="123">
        <v>15636</v>
      </c>
      <c r="H49" s="117">
        <v>7361</v>
      </c>
      <c r="I49" s="50"/>
      <c r="J49" s="123">
        <v>1164</v>
      </c>
      <c r="K49" s="116">
        <v>3005</v>
      </c>
      <c r="L49" s="116">
        <v>4685</v>
      </c>
      <c r="M49" s="127">
        <v>-712</v>
      </c>
      <c r="N49" s="117">
        <v>3243</v>
      </c>
    </row>
    <row r="50" spans="1:14" ht="18" customHeight="1" x14ac:dyDescent="0.25">
      <c r="A50" s="4"/>
      <c r="B50" s="69" t="s">
        <v>27</v>
      </c>
      <c r="C50" s="92">
        <v>10</v>
      </c>
      <c r="D50" s="113">
        <v>12763</v>
      </c>
      <c r="E50" s="114">
        <v>5130</v>
      </c>
      <c r="F50" s="49"/>
      <c r="G50" s="122">
        <v>17749</v>
      </c>
      <c r="H50" s="114">
        <v>8444</v>
      </c>
      <c r="I50" s="50"/>
      <c r="J50" s="122">
        <v>1266</v>
      </c>
      <c r="K50" s="113">
        <v>3417</v>
      </c>
      <c r="L50" s="113">
        <v>5351</v>
      </c>
      <c r="M50" s="126">
        <v>-774</v>
      </c>
      <c r="N50" s="114">
        <v>3699</v>
      </c>
    </row>
    <row r="51" spans="1:14" ht="18" customHeight="1" x14ac:dyDescent="0.25">
      <c r="A51" s="4"/>
      <c r="B51" s="70" t="s">
        <v>28</v>
      </c>
      <c r="C51" s="95">
        <v>10</v>
      </c>
      <c r="D51" s="116">
        <v>13964</v>
      </c>
      <c r="E51" s="117">
        <v>5785</v>
      </c>
      <c r="F51" s="49"/>
      <c r="G51" s="123">
        <v>19478</v>
      </c>
      <c r="H51" s="117">
        <v>9534</v>
      </c>
      <c r="I51" s="50"/>
      <c r="J51" s="123">
        <v>1395</v>
      </c>
      <c r="K51" s="116">
        <v>3878</v>
      </c>
      <c r="L51" s="116">
        <v>6026</v>
      </c>
      <c r="M51" s="127">
        <v>-932</v>
      </c>
      <c r="N51" s="117">
        <v>4165</v>
      </c>
    </row>
    <row r="52" spans="1:14" ht="18" customHeight="1" thickBot="1" x14ac:dyDescent="0.3">
      <c r="A52" s="4"/>
      <c r="B52" s="69" t="s">
        <v>29</v>
      </c>
      <c r="C52" s="92">
        <v>10</v>
      </c>
      <c r="D52" s="113">
        <v>15230</v>
      </c>
      <c r="E52" s="114">
        <v>6425</v>
      </c>
      <c r="F52" s="49"/>
      <c r="G52" s="122">
        <v>21161</v>
      </c>
      <c r="H52" s="114">
        <v>10574</v>
      </c>
      <c r="I52" s="50"/>
      <c r="J52" s="122">
        <v>1521</v>
      </c>
      <c r="K52" s="113">
        <v>4344</v>
      </c>
      <c r="L52" s="113">
        <v>6690</v>
      </c>
      <c r="M52" s="126">
        <v>-1091</v>
      </c>
      <c r="N52" s="114">
        <v>4636</v>
      </c>
    </row>
    <row r="53" spans="1:14" ht="26.45" customHeight="1" thickBot="1" x14ac:dyDescent="0.25">
      <c r="B53" s="476" t="s">
        <v>199</v>
      </c>
      <c r="C53" s="477"/>
      <c r="D53" s="477"/>
      <c r="E53" s="477"/>
      <c r="F53" s="477"/>
      <c r="G53" s="477"/>
      <c r="H53" s="478"/>
      <c r="J53" s="479" t="s">
        <v>204</v>
      </c>
      <c r="K53" s="480"/>
      <c r="L53" s="480"/>
      <c r="M53" s="480"/>
      <c r="N53" s="481"/>
    </row>
    <row r="54" spans="1:14" s="5" customFormat="1" ht="18" customHeight="1" thickBot="1" x14ac:dyDescent="0.3">
      <c r="B54" s="495" t="s">
        <v>49</v>
      </c>
      <c r="C54" s="496"/>
      <c r="D54" s="496"/>
      <c r="E54" s="497"/>
      <c r="G54" s="387" t="s">
        <v>37</v>
      </c>
      <c r="H54" s="388" t="s">
        <v>48</v>
      </c>
      <c r="J54" s="482" t="s">
        <v>200</v>
      </c>
      <c r="K54" s="483"/>
      <c r="L54" s="483"/>
      <c r="M54" s="483"/>
      <c r="N54" s="484"/>
    </row>
    <row r="55" spans="1:14" s="5" customFormat="1" ht="18" customHeight="1" x14ac:dyDescent="0.25">
      <c r="B55" s="466" t="s">
        <v>50</v>
      </c>
      <c r="C55" s="467"/>
      <c r="D55" s="467"/>
      <c r="E55" s="468"/>
      <c r="G55" s="198">
        <v>78</v>
      </c>
      <c r="H55" s="285">
        <v>215</v>
      </c>
      <c r="J55" s="60" t="s">
        <v>80</v>
      </c>
      <c r="K55" s="74"/>
      <c r="L55" s="74"/>
      <c r="M55" s="74"/>
      <c r="N55" s="75"/>
    </row>
    <row r="56" spans="1:14" s="5" customFormat="1" ht="18" customHeight="1" x14ac:dyDescent="0.25">
      <c r="B56" s="473" t="s">
        <v>51</v>
      </c>
      <c r="C56" s="474"/>
      <c r="D56" s="474"/>
      <c r="E56" s="475"/>
      <c r="F56" s="76"/>
      <c r="G56" s="101">
        <v>265</v>
      </c>
      <c r="H56" s="94">
        <v>515</v>
      </c>
      <c r="J56" s="77" t="s">
        <v>81</v>
      </c>
      <c r="K56" s="78"/>
      <c r="L56" s="78"/>
      <c r="M56" s="78"/>
      <c r="N56" s="79"/>
    </row>
    <row r="57" spans="1:14" s="5" customFormat="1" ht="18" customHeight="1" x14ac:dyDescent="0.25">
      <c r="B57" s="448" t="s">
        <v>52</v>
      </c>
      <c r="C57" s="449"/>
      <c r="D57" s="449"/>
      <c r="E57" s="450"/>
      <c r="G57" s="102">
        <v>33</v>
      </c>
      <c r="H57" s="97">
        <v>40</v>
      </c>
      <c r="J57" s="77" t="s">
        <v>82</v>
      </c>
      <c r="K57" s="78"/>
      <c r="L57" s="78"/>
      <c r="M57" s="78"/>
      <c r="N57" s="79"/>
    </row>
    <row r="58" spans="1:14" s="5" customFormat="1" ht="18" customHeight="1" x14ac:dyDescent="0.25">
      <c r="B58" s="463" t="s">
        <v>76</v>
      </c>
      <c r="C58" s="464"/>
      <c r="D58" s="464"/>
      <c r="E58" s="465"/>
      <c r="G58" s="200">
        <v>250</v>
      </c>
      <c r="H58" s="286">
        <v>292</v>
      </c>
      <c r="J58" s="77" t="s">
        <v>83</v>
      </c>
      <c r="K58" s="78"/>
      <c r="L58" s="78"/>
      <c r="M58" s="78"/>
      <c r="N58" s="79"/>
    </row>
    <row r="59" spans="1:14" s="5" customFormat="1" ht="18" customHeight="1" thickBot="1" x14ac:dyDescent="0.3">
      <c r="B59" s="448" t="s">
        <v>225</v>
      </c>
      <c r="C59" s="449"/>
      <c r="D59" s="449"/>
      <c r="E59" s="450"/>
      <c r="G59" s="102" t="s">
        <v>59</v>
      </c>
      <c r="H59" s="97">
        <v>448</v>
      </c>
      <c r="J59" s="63" t="s">
        <v>95</v>
      </c>
      <c r="K59" s="81"/>
      <c r="L59" s="81"/>
      <c r="M59" s="81"/>
      <c r="N59" s="62"/>
    </row>
    <row r="60" spans="1:14" s="5" customFormat="1" ht="18" customHeight="1" thickBot="1" x14ac:dyDescent="0.3">
      <c r="B60" s="460" t="s">
        <v>53</v>
      </c>
      <c r="C60" s="461"/>
      <c r="D60" s="461"/>
      <c r="E60" s="462"/>
      <c r="G60" s="101" t="s">
        <v>59</v>
      </c>
      <c r="H60" s="94">
        <v>598</v>
      </c>
    </row>
    <row r="61" spans="1:14" s="5" customFormat="1" ht="18" customHeight="1" x14ac:dyDescent="0.25">
      <c r="B61" s="457" t="s">
        <v>54</v>
      </c>
      <c r="C61" s="458"/>
      <c r="D61" s="458"/>
      <c r="E61" s="459"/>
      <c r="G61" s="202">
        <v>248</v>
      </c>
      <c r="H61" s="290">
        <v>282</v>
      </c>
      <c r="J61" s="60" t="s">
        <v>79</v>
      </c>
      <c r="K61" s="74"/>
      <c r="L61" s="74"/>
      <c r="M61" s="74"/>
      <c r="N61" s="75"/>
    </row>
    <row r="62" spans="1:14" s="5" customFormat="1" ht="18" customHeight="1" x14ac:dyDescent="0.25">
      <c r="B62" s="460" t="s">
        <v>55</v>
      </c>
      <c r="C62" s="461"/>
      <c r="D62" s="461"/>
      <c r="E62" s="462"/>
      <c r="G62" s="101">
        <v>228</v>
      </c>
      <c r="H62" s="94">
        <v>257</v>
      </c>
      <c r="J62" s="77" t="s">
        <v>84</v>
      </c>
      <c r="K62" s="78"/>
      <c r="L62" s="78"/>
      <c r="M62" s="78"/>
      <c r="N62" s="79"/>
    </row>
    <row r="63" spans="1:14" s="5" customFormat="1" ht="18" customHeight="1" x14ac:dyDescent="0.25">
      <c r="B63" s="457" t="s">
        <v>56</v>
      </c>
      <c r="C63" s="458"/>
      <c r="D63" s="458"/>
      <c r="E63" s="459"/>
      <c r="G63" s="289">
        <v>0.1</v>
      </c>
      <c r="H63" s="290" t="s">
        <v>59</v>
      </c>
      <c r="J63" s="77" t="s">
        <v>85</v>
      </c>
      <c r="K63" s="78"/>
      <c r="L63" s="78"/>
      <c r="M63" s="78"/>
      <c r="N63" s="79"/>
    </row>
    <row r="64" spans="1:14" s="5" customFormat="1" ht="18" customHeight="1" thickBot="1" x14ac:dyDescent="0.3">
      <c r="B64" s="460" t="s">
        <v>57</v>
      </c>
      <c r="C64" s="461"/>
      <c r="D64" s="461"/>
      <c r="E64" s="462"/>
      <c r="G64" s="86">
        <v>0.19</v>
      </c>
      <c r="H64" s="94" t="s">
        <v>59</v>
      </c>
      <c r="J64" s="63" t="s">
        <v>94</v>
      </c>
      <c r="K64" s="81"/>
      <c r="L64" s="81"/>
      <c r="M64" s="81"/>
      <c r="N64" s="62"/>
    </row>
    <row r="65" spans="1:16" s="5" customFormat="1" ht="18" customHeight="1" thickBot="1" x14ac:dyDescent="0.3">
      <c r="B65" s="457" t="s">
        <v>58</v>
      </c>
      <c r="C65" s="458"/>
      <c r="D65" s="458"/>
      <c r="E65" s="459"/>
      <c r="G65" s="102" t="s">
        <v>59</v>
      </c>
      <c r="H65" s="87">
        <v>0.1</v>
      </c>
    </row>
    <row r="66" spans="1:16" s="5" customFormat="1" ht="18" customHeight="1" x14ac:dyDescent="0.25">
      <c r="B66" s="463" t="s">
        <v>112</v>
      </c>
      <c r="C66" s="464"/>
      <c r="D66" s="464"/>
      <c r="E66" s="465"/>
      <c r="G66" s="200" t="s">
        <v>59</v>
      </c>
      <c r="H66" s="288">
        <v>0.15</v>
      </c>
      <c r="J66" s="52" t="s">
        <v>79</v>
      </c>
      <c r="K66" s="38"/>
      <c r="L66" s="38"/>
      <c r="M66" s="38"/>
      <c r="N66" s="39"/>
    </row>
    <row r="67" spans="1:16" s="5" customFormat="1" ht="18" customHeight="1" x14ac:dyDescent="0.25">
      <c r="B67" s="448" t="s">
        <v>60</v>
      </c>
      <c r="C67" s="449"/>
      <c r="D67" s="449"/>
      <c r="E67" s="450"/>
      <c r="G67" s="102">
        <v>48</v>
      </c>
      <c r="H67" s="97">
        <v>48</v>
      </c>
      <c r="J67" s="40" t="s">
        <v>84</v>
      </c>
      <c r="K67" s="41"/>
      <c r="L67" s="41"/>
      <c r="M67" s="41"/>
      <c r="N67" s="42"/>
    </row>
    <row r="68" spans="1:16" s="5" customFormat="1" ht="18" customHeight="1" x14ac:dyDescent="0.25">
      <c r="B68" s="460" t="s">
        <v>163</v>
      </c>
      <c r="C68" s="461"/>
      <c r="D68" s="461"/>
      <c r="E68" s="462"/>
      <c r="G68" s="101" t="s">
        <v>59</v>
      </c>
      <c r="H68" s="94">
        <v>980</v>
      </c>
      <c r="I68" s="192"/>
      <c r="J68" s="40" t="s">
        <v>85</v>
      </c>
      <c r="K68" s="41"/>
      <c r="L68" s="41"/>
      <c r="M68" s="41"/>
      <c r="N68" s="42"/>
    </row>
    <row r="69" spans="1:16" s="5" customFormat="1" ht="18" customHeight="1" thickBot="1" x14ac:dyDescent="0.3">
      <c r="B69" s="448" t="s">
        <v>61</v>
      </c>
      <c r="C69" s="449"/>
      <c r="D69" s="449"/>
      <c r="E69" s="450"/>
      <c r="G69" s="102" t="s">
        <v>59</v>
      </c>
      <c r="H69" s="97">
        <v>1107</v>
      </c>
      <c r="I69" s="192"/>
      <c r="J69" s="43" t="s">
        <v>94</v>
      </c>
      <c r="K69" s="44"/>
      <c r="L69" s="44"/>
      <c r="M69" s="44"/>
      <c r="N69" s="45"/>
    </row>
    <row r="70" spans="1:16" ht="18.75" thickBot="1" x14ac:dyDescent="0.3">
      <c r="B70" s="460" t="s">
        <v>74</v>
      </c>
      <c r="C70" s="461"/>
      <c r="D70" s="461"/>
      <c r="E70" s="462"/>
      <c r="F70" s="5"/>
      <c r="G70" s="101">
        <v>475</v>
      </c>
      <c r="H70" s="94">
        <v>475</v>
      </c>
      <c r="I70" s="192"/>
      <c r="J70" s="27"/>
      <c r="K70" s="27"/>
      <c r="L70" s="27"/>
      <c r="M70" s="27"/>
      <c r="N70" s="27"/>
    </row>
    <row r="71" spans="1:16" ht="18.75" thickBot="1" x14ac:dyDescent="0.3">
      <c r="B71" s="457" t="s">
        <v>217</v>
      </c>
      <c r="C71" s="458"/>
      <c r="D71" s="458"/>
      <c r="E71" s="459"/>
      <c r="F71" s="5"/>
      <c r="G71" s="299">
        <v>9.1999999999999993</v>
      </c>
      <c r="H71" s="300">
        <v>9.1999999999999993</v>
      </c>
      <c r="I71" s="408"/>
      <c r="J71" s="46"/>
      <c r="K71" s="422" t="s">
        <v>86</v>
      </c>
      <c r="L71" s="422"/>
      <c r="M71" s="422"/>
      <c r="N71" s="47"/>
    </row>
    <row r="72" spans="1:16" s="5" customFormat="1" ht="18" customHeight="1" x14ac:dyDescent="0.25">
      <c r="B72" s="460" t="s">
        <v>107</v>
      </c>
      <c r="C72" s="461"/>
      <c r="D72" s="461"/>
      <c r="E72" s="462"/>
      <c r="G72" s="301">
        <v>78</v>
      </c>
      <c r="H72" s="303">
        <v>78</v>
      </c>
      <c r="I72" s="409"/>
      <c r="J72" s="414"/>
      <c r="K72" s="415"/>
      <c r="L72" s="415"/>
      <c r="M72" s="415"/>
      <c r="N72" s="416"/>
    </row>
    <row r="73" spans="1:16" s="5" customFormat="1" ht="18" customHeight="1" x14ac:dyDescent="0.25">
      <c r="B73" s="457" t="s">
        <v>62</v>
      </c>
      <c r="C73" s="458"/>
      <c r="D73" s="458"/>
      <c r="E73" s="459"/>
      <c r="G73" s="202">
        <v>280</v>
      </c>
      <c r="H73" s="290">
        <v>280</v>
      </c>
      <c r="I73" s="410"/>
      <c r="J73" s="84"/>
      <c r="N73" s="83"/>
    </row>
    <row r="74" spans="1:16" s="5" customFormat="1" ht="18" customHeight="1" x14ac:dyDescent="0.25">
      <c r="B74" s="460" t="s">
        <v>63</v>
      </c>
      <c r="C74" s="461"/>
      <c r="D74" s="461"/>
      <c r="E74" s="462"/>
      <c r="G74" s="101">
        <v>120</v>
      </c>
      <c r="H74" s="94">
        <v>120</v>
      </c>
      <c r="I74" s="192"/>
      <c r="J74" s="238" t="s">
        <v>87</v>
      </c>
      <c r="K74" s="239"/>
      <c r="L74" s="239"/>
      <c r="M74" s="239"/>
      <c r="N74" s="240"/>
    </row>
    <row r="75" spans="1:16" s="5" customFormat="1" ht="18" customHeight="1" x14ac:dyDescent="0.25">
      <c r="B75" s="448" t="s">
        <v>64</v>
      </c>
      <c r="C75" s="449"/>
      <c r="D75" s="449"/>
      <c r="E75" s="450"/>
      <c r="G75" s="102">
        <v>585</v>
      </c>
      <c r="H75" s="97">
        <v>585</v>
      </c>
      <c r="I75" s="192"/>
      <c r="J75" s="417"/>
      <c r="K75"/>
      <c r="L75"/>
      <c r="M75"/>
      <c r="N75" s="399"/>
    </row>
    <row r="76" spans="1:16" s="5" customFormat="1" ht="18" customHeight="1" x14ac:dyDescent="0.25">
      <c r="B76" s="451" t="s">
        <v>65</v>
      </c>
      <c r="C76" s="452"/>
      <c r="D76" s="452"/>
      <c r="E76" s="453"/>
      <c r="G76" s="200">
        <v>804</v>
      </c>
      <c r="H76" s="286">
        <v>804</v>
      </c>
      <c r="J76" s="238" t="s">
        <v>226</v>
      </c>
      <c r="K76" s="239"/>
      <c r="L76" s="239"/>
      <c r="M76" s="239"/>
      <c r="N76" s="240"/>
    </row>
    <row r="77" spans="1:16" s="5" customFormat="1" ht="18" customHeight="1" thickBot="1" x14ac:dyDescent="0.3">
      <c r="B77" s="454" t="s">
        <v>66</v>
      </c>
      <c r="C77" s="455"/>
      <c r="D77" s="455"/>
      <c r="E77" s="456"/>
      <c r="G77" s="103">
        <v>1075</v>
      </c>
      <c r="H77" s="100">
        <v>1075</v>
      </c>
      <c r="J77" s="84"/>
      <c r="N77" s="83"/>
    </row>
    <row r="78" spans="1:16" s="5" customFormat="1" ht="18" customHeight="1" x14ac:dyDescent="0.25">
      <c r="B78" s="501" t="s">
        <v>219</v>
      </c>
      <c r="C78" s="502"/>
      <c r="D78" s="502"/>
      <c r="E78" s="503"/>
      <c r="F78"/>
      <c r="G78" s="424"/>
      <c r="H78" s="425">
        <v>668</v>
      </c>
      <c r="J78" s="411" t="s">
        <v>216</v>
      </c>
      <c r="K78" s="314"/>
      <c r="L78" s="314"/>
      <c r="M78" s="314"/>
      <c r="N78" s="194"/>
    </row>
    <row r="79" spans="1:16" ht="18.75" thickBot="1" x14ac:dyDescent="0.3">
      <c r="A79" s="5"/>
      <c r="B79" s="504" t="s">
        <v>220</v>
      </c>
      <c r="C79" s="505"/>
      <c r="D79" s="505"/>
      <c r="E79" s="506"/>
      <c r="G79" s="184">
        <v>42</v>
      </c>
      <c r="H79" s="426">
        <v>42</v>
      </c>
      <c r="I79" s="5"/>
      <c r="J79" s="412" t="s">
        <v>224</v>
      </c>
      <c r="K79" s="413"/>
      <c r="L79" s="413"/>
      <c r="M79" s="413"/>
      <c r="N79" s="230"/>
      <c r="O79" s="5"/>
      <c r="P79" s="5"/>
    </row>
    <row r="80" spans="1:16" ht="18" x14ac:dyDescent="0.25">
      <c r="B80" s="507" t="s">
        <v>221</v>
      </c>
      <c r="C80" s="508"/>
      <c r="D80" s="508"/>
      <c r="E80" s="509"/>
      <c r="G80" s="276">
        <v>75</v>
      </c>
      <c r="H80" s="210">
        <v>75</v>
      </c>
      <c r="J80" s="423"/>
      <c r="K80" s="161"/>
      <c r="L80" s="161"/>
      <c r="M80" s="161"/>
      <c r="N80" s="73"/>
    </row>
    <row r="81" spans="2:14" ht="18" x14ac:dyDescent="0.25">
      <c r="B81" s="448" t="s">
        <v>222</v>
      </c>
      <c r="C81" s="449"/>
      <c r="D81" s="449"/>
      <c r="E81" s="450"/>
      <c r="G81" s="184">
        <v>125</v>
      </c>
      <c r="H81" s="426">
        <v>125</v>
      </c>
      <c r="J81" s="423"/>
      <c r="K81" s="161"/>
      <c r="L81" s="161"/>
      <c r="M81" s="161"/>
      <c r="N81" s="427"/>
    </row>
    <row r="82" spans="2:14" ht="18" x14ac:dyDescent="0.25">
      <c r="B82" s="463" t="s">
        <v>223</v>
      </c>
      <c r="C82" s="464"/>
      <c r="D82" s="464"/>
      <c r="E82" s="465"/>
      <c r="G82" s="276">
        <v>1105</v>
      </c>
      <c r="H82" s="210">
        <v>1105</v>
      </c>
      <c r="J82" s="55"/>
      <c r="K82" s="27"/>
      <c r="L82" s="27"/>
      <c r="M82" s="27"/>
      <c r="N82" s="27"/>
    </row>
    <row r="83" spans="2:14" ht="18.75" thickBot="1" x14ac:dyDescent="0.3">
      <c r="B83" s="498" t="s">
        <v>227</v>
      </c>
      <c r="C83" s="499"/>
      <c r="D83" s="499"/>
      <c r="E83" s="500"/>
      <c r="G83" s="436">
        <v>125</v>
      </c>
      <c r="H83" s="437"/>
      <c r="J83" s="55"/>
      <c r="K83" s="27"/>
      <c r="L83" s="27"/>
      <c r="M83" s="27"/>
      <c r="N83" s="27"/>
    </row>
    <row r="84" spans="2:14" ht="18" x14ac:dyDescent="0.25">
      <c r="J84" s="65"/>
      <c r="K84" s="5"/>
      <c r="L84" s="5"/>
      <c r="M84" s="5"/>
      <c r="N84" s="5"/>
    </row>
    <row r="85" spans="2:14" ht="18" x14ac:dyDescent="0.25">
      <c r="J85" s="65"/>
      <c r="K85" s="5"/>
      <c r="L85" s="5"/>
      <c r="M85" s="5"/>
      <c r="N85" s="428"/>
    </row>
  </sheetData>
  <mergeCells count="48">
    <mergeCell ref="B83:E83"/>
    <mergeCell ref="B78:E78"/>
    <mergeCell ref="B79:E79"/>
    <mergeCell ref="B80:E80"/>
    <mergeCell ref="B81:E81"/>
    <mergeCell ref="B82:E82"/>
    <mergeCell ref="J53:N53"/>
    <mergeCell ref="J54:N54"/>
    <mergeCell ref="F2:J3"/>
    <mergeCell ref="F4:J4"/>
    <mergeCell ref="F5:J5"/>
    <mergeCell ref="F6:J6"/>
    <mergeCell ref="F7:J7"/>
    <mergeCell ref="F8:J8"/>
    <mergeCell ref="G10:H10"/>
    <mergeCell ref="I10:J10"/>
    <mergeCell ref="G9:J9"/>
    <mergeCell ref="J16:L16"/>
    <mergeCell ref="K14:L14"/>
    <mergeCell ref="B12:N12"/>
    <mergeCell ref="B54:E54"/>
    <mergeCell ref="B55:E55"/>
    <mergeCell ref="D14:E14"/>
    <mergeCell ref="G14:H14"/>
    <mergeCell ref="G15:H15"/>
    <mergeCell ref="B56:E56"/>
    <mergeCell ref="B53:H53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6:E76"/>
    <mergeCell ref="B77:E77"/>
    <mergeCell ref="B71:E71"/>
    <mergeCell ref="B72:E72"/>
    <mergeCell ref="B73:E73"/>
    <mergeCell ref="B74:E74"/>
    <mergeCell ref="B75:E75"/>
  </mergeCells>
  <phoneticPr fontId="43" type="noConversion"/>
  <printOptions horizontalCentered="1"/>
  <pageMargins left="0.25" right="0.25" top="0.25" bottom="0.25" header="0.5" footer="0.3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A1:T83"/>
  <sheetViews>
    <sheetView topLeftCell="A15" zoomScale="70" zoomScaleNormal="70" zoomScalePageLayoutView="60" workbookViewId="0">
      <selection activeCell="B76" sqref="B76:H77"/>
    </sheetView>
  </sheetViews>
  <sheetFormatPr defaultRowHeight="12.75" x14ac:dyDescent="0.2"/>
  <cols>
    <col min="1" max="1" width="3.140625" customWidth="1"/>
    <col min="2" max="2" width="12.28515625" customWidth="1"/>
    <col min="3" max="3" width="14" customWidth="1"/>
    <col min="4" max="4" width="13.7109375" customWidth="1"/>
    <col min="5" max="5" width="12.85546875" customWidth="1"/>
    <col min="6" max="6" width="3.85546875" customWidth="1"/>
    <col min="7" max="8" width="12.7109375" customWidth="1"/>
    <col min="9" max="9" width="3.85546875" customWidth="1"/>
    <col min="10" max="10" width="14.85546875" customWidth="1"/>
    <col min="11" max="11" width="13.85546875" customWidth="1"/>
    <col min="12" max="12" width="14.140625" customWidth="1"/>
    <col min="13" max="13" width="13.85546875" customWidth="1"/>
    <col min="14" max="14" width="24.140625" customWidth="1"/>
    <col min="15" max="15" width="3.140625" customWidth="1"/>
    <col min="18" max="18" width="9.28515625" bestFit="1" customWidth="1"/>
  </cols>
  <sheetData>
    <row r="1" spans="1:20" ht="25.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ht="22.9" customHeight="1" x14ac:dyDescent="0.35">
      <c r="A2" s="2"/>
      <c r="B2" s="2"/>
      <c r="C2" s="2"/>
      <c r="D2" s="6"/>
      <c r="E2" s="2"/>
      <c r="F2" s="445" t="s">
        <v>228</v>
      </c>
      <c r="G2" s="445"/>
      <c r="H2" s="445"/>
      <c r="I2" s="445"/>
      <c r="J2" s="445"/>
      <c r="K2" s="2"/>
      <c r="L2" s="2"/>
      <c r="M2" s="2"/>
      <c r="N2" s="2"/>
    </row>
    <row r="3" spans="1:20" ht="15" customHeight="1" x14ac:dyDescent="0.2">
      <c r="A3" s="3"/>
      <c r="B3" s="3"/>
      <c r="C3" s="3"/>
      <c r="D3" s="3"/>
      <c r="E3" s="3"/>
      <c r="F3" s="445"/>
      <c r="G3" s="445"/>
      <c r="H3" s="445"/>
      <c r="I3" s="445"/>
      <c r="J3" s="445"/>
      <c r="K3" s="3"/>
      <c r="L3" s="3"/>
      <c r="M3" s="3"/>
      <c r="N3" s="3"/>
    </row>
    <row r="4" spans="1:20" ht="17.45" customHeight="1" x14ac:dyDescent="0.25">
      <c r="A4" s="3"/>
      <c r="B4" s="3"/>
      <c r="C4" s="3"/>
      <c r="D4" s="3"/>
      <c r="E4" s="3"/>
      <c r="F4" s="446" t="str">
        <f>Instructions!$F$4</f>
        <v>33 Limerock Road</v>
      </c>
      <c r="G4" s="446"/>
      <c r="H4" s="446"/>
      <c r="I4" s="446"/>
      <c r="J4" s="446"/>
      <c r="K4" s="3"/>
      <c r="L4" s="3"/>
      <c r="M4" s="3"/>
      <c r="N4" s="7"/>
      <c r="Q4" s="5"/>
      <c r="R4" s="5"/>
      <c r="S4" s="5"/>
      <c r="T4" s="5"/>
    </row>
    <row r="5" spans="1:20" ht="17.45" customHeight="1" x14ac:dyDescent="0.2">
      <c r="A5" s="3"/>
      <c r="B5" s="3"/>
      <c r="C5" s="3"/>
      <c r="D5" s="3"/>
      <c r="E5" s="3"/>
      <c r="F5" s="446" t="str">
        <f>Instructions!$F$5</f>
        <v>Lititz, PA 17543</v>
      </c>
      <c r="G5" s="446"/>
      <c r="H5" s="446"/>
      <c r="I5" s="446"/>
      <c r="J5" s="446"/>
      <c r="K5" s="3"/>
      <c r="L5" s="3"/>
      <c r="M5" s="3"/>
      <c r="N5" s="3"/>
      <c r="Q5" s="528" t="s">
        <v>0</v>
      </c>
      <c r="R5" s="528"/>
      <c r="S5" s="528"/>
      <c r="T5" s="528"/>
    </row>
    <row r="6" spans="1:20" ht="17.45" customHeight="1" x14ac:dyDescent="0.2">
      <c r="A6" s="3"/>
      <c r="B6" s="3"/>
      <c r="C6" s="3"/>
      <c r="F6" s="446" t="str">
        <f>Instructions!$F$6</f>
        <v>Phone:  717-625-4066</v>
      </c>
      <c r="G6" s="446"/>
      <c r="H6" s="446"/>
      <c r="I6" s="446"/>
      <c r="J6" s="446"/>
      <c r="N6" s="3"/>
      <c r="Q6" s="528"/>
      <c r="R6" s="528"/>
      <c r="S6" s="528"/>
      <c r="T6" s="528"/>
    </row>
    <row r="7" spans="1:20" ht="15" customHeight="1" x14ac:dyDescent="0.35">
      <c r="A7" s="2"/>
      <c r="B7" s="2"/>
      <c r="C7" s="2"/>
      <c r="F7" s="446" t="str">
        <f>Instructions!$F$7</f>
        <v>Fax:  717-625-0062</v>
      </c>
      <c r="G7" s="446"/>
      <c r="H7" s="446"/>
      <c r="I7" s="446"/>
      <c r="J7" s="446"/>
      <c r="N7" s="2"/>
      <c r="Q7" s="5"/>
      <c r="R7" s="33">
        <v>0.4</v>
      </c>
      <c r="S7" s="5"/>
      <c r="T7" s="5"/>
    </row>
    <row r="8" spans="1:20" ht="20.25" customHeight="1" x14ac:dyDescent="0.35">
      <c r="A8" s="2"/>
      <c r="B8" s="2"/>
      <c r="C8" s="2"/>
      <c r="D8" s="14"/>
      <c r="E8" s="14"/>
      <c r="F8" s="447" t="s">
        <v>230</v>
      </c>
      <c r="G8" s="447"/>
      <c r="H8" s="447"/>
      <c r="I8" s="447"/>
      <c r="J8" s="447"/>
      <c r="K8" s="2"/>
      <c r="L8" s="2"/>
      <c r="M8" s="2"/>
      <c r="N8" s="2"/>
      <c r="Q8" s="5"/>
      <c r="R8" s="5"/>
      <c r="S8" s="5"/>
      <c r="T8" s="5"/>
    </row>
    <row r="9" spans="1:20" ht="15.6" customHeight="1" x14ac:dyDescent="0.35">
      <c r="A9" s="2"/>
      <c r="B9" s="2"/>
      <c r="C9" s="2"/>
      <c r="G9" s="547" t="s">
        <v>109</v>
      </c>
      <c r="H9" s="547"/>
      <c r="I9" s="547"/>
      <c r="N9" s="2"/>
    </row>
    <row r="10" spans="1:20" ht="24.75" customHeight="1" x14ac:dyDescent="0.35">
      <c r="A10" s="2"/>
      <c r="B10" s="2"/>
      <c r="C10" s="2"/>
      <c r="D10" s="18"/>
      <c r="E10" s="167"/>
      <c r="G10" s="548" t="s">
        <v>121</v>
      </c>
      <c r="H10" s="548"/>
      <c r="I10" s="549">
        <f>' Manor &amp; Keystone Pav.Wholesale'!I10</f>
        <v>44991</v>
      </c>
      <c r="J10" s="549"/>
      <c r="K10" s="407"/>
      <c r="L10" s="407"/>
      <c r="M10" s="145"/>
      <c r="N10" s="2"/>
    </row>
    <row r="11" spans="1:20" ht="15.6" customHeight="1" x14ac:dyDescent="0.35">
      <c r="A11" s="2"/>
      <c r="B11" s="2"/>
      <c r="C11" s="2"/>
      <c r="D11" s="14"/>
      <c r="E11" s="14"/>
      <c r="F11" s="14"/>
      <c r="G11" s="14"/>
      <c r="H11" s="14"/>
      <c r="I11" s="2"/>
      <c r="J11" s="2"/>
      <c r="K11" s="2"/>
      <c r="L11" s="2"/>
      <c r="M11" s="2"/>
      <c r="N11" s="2"/>
    </row>
    <row r="12" spans="1:20" ht="27.75" x14ac:dyDescent="0.4">
      <c r="A12" s="2"/>
      <c r="B12" s="494" t="s">
        <v>8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</row>
    <row r="13" spans="1:20" ht="24" thickBot="1" x14ac:dyDescent="0.4">
      <c r="A13" s="2"/>
      <c r="B13" s="2"/>
      <c r="C13" s="2"/>
      <c r="D13" s="14"/>
      <c r="E13" s="14"/>
      <c r="F13" s="14"/>
      <c r="G13" s="14"/>
      <c r="H13" s="14"/>
      <c r="I13" s="2"/>
      <c r="J13" s="2"/>
      <c r="K13" s="2"/>
      <c r="L13" s="2"/>
      <c r="M13" s="2"/>
      <c r="N13" s="2"/>
    </row>
    <row r="14" spans="1:20" s="5" customFormat="1" ht="18" customHeight="1" x14ac:dyDescent="0.25">
      <c r="B14" s="27"/>
      <c r="C14" s="27"/>
      <c r="D14" s="529" t="s">
        <v>67</v>
      </c>
      <c r="E14" s="530"/>
      <c r="F14" s="27"/>
      <c r="G14" s="529" t="s">
        <v>69</v>
      </c>
      <c r="H14" s="530"/>
      <c r="I14" s="27"/>
      <c r="J14" s="52" t="s">
        <v>72</v>
      </c>
      <c r="K14" s="531" t="s">
        <v>71</v>
      </c>
      <c r="L14" s="532"/>
      <c r="M14" s="27"/>
      <c r="N14" s="27"/>
    </row>
    <row r="15" spans="1:20" s="5" customFormat="1" ht="18" customHeight="1" thickBot="1" x14ac:dyDescent="0.3">
      <c r="B15" s="27"/>
      <c r="C15" s="27"/>
      <c r="D15" s="53" t="s">
        <v>68</v>
      </c>
      <c r="E15" s="45"/>
      <c r="F15" s="27"/>
      <c r="G15" s="542" t="s">
        <v>70</v>
      </c>
      <c r="H15" s="543"/>
      <c r="I15" s="27"/>
      <c r="J15" s="53" t="s">
        <v>73</v>
      </c>
      <c r="K15" s="43"/>
      <c r="L15" s="45"/>
      <c r="M15" s="27"/>
      <c r="N15" s="27"/>
    </row>
    <row r="16" spans="1:20" s="5" customFormat="1" ht="18" customHeight="1" thickBot="1" x14ac:dyDescent="0.3">
      <c r="B16" s="27"/>
      <c r="C16" s="27"/>
      <c r="D16" s="27"/>
      <c r="E16" s="27"/>
      <c r="F16" s="27"/>
      <c r="G16" s="27"/>
      <c r="H16" s="27"/>
      <c r="I16" s="27"/>
      <c r="J16" s="544" t="s">
        <v>75</v>
      </c>
      <c r="K16" s="545"/>
      <c r="L16" s="546"/>
      <c r="M16" s="27"/>
      <c r="N16" s="27"/>
    </row>
    <row r="17" spans="1:14" s="5" customFormat="1" ht="18" customHeight="1" x14ac:dyDescent="0.25">
      <c r="B17" s="31" t="s">
        <v>31</v>
      </c>
      <c r="C17" s="54" t="s">
        <v>32</v>
      </c>
      <c r="D17" s="54" t="s">
        <v>38</v>
      </c>
      <c r="E17" s="54" t="s">
        <v>37</v>
      </c>
      <c r="F17" s="55"/>
      <c r="G17" s="54" t="s">
        <v>34</v>
      </c>
      <c r="H17" s="54" t="s">
        <v>39</v>
      </c>
      <c r="I17" s="55"/>
      <c r="J17" s="54" t="s">
        <v>40</v>
      </c>
      <c r="K17" s="54" t="s">
        <v>42</v>
      </c>
      <c r="L17" s="54" t="s">
        <v>44</v>
      </c>
      <c r="M17" s="32" t="s">
        <v>46</v>
      </c>
      <c r="N17" s="56" t="s">
        <v>77</v>
      </c>
    </row>
    <row r="18" spans="1:14" s="5" customFormat="1" ht="18" customHeight="1" thickBot="1" x14ac:dyDescent="0.3">
      <c r="B18" s="43"/>
      <c r="C18" s="57" t="s">
        <v>33</v>
      </c>
      <c r="D18" s="57" t="s">
        <v>35</v>
      </c>
      <c r="E18" s="57" t="s">
        <v>36</v>
      </c>
      <c r="F18" s="55"/>
      <c r="G18" s="57" t="s">
        <v>35</v>
      </c>
      <c r="H18" s="57" t="s">
        <v>36</v>
      </c>
      <c r="I18" s="55"/>
      <c r="J18" s="57" t="s">
        <v>41</v>
      </c>
      <c r="K18" s="57" t="s">
        <v>43</v>
      </c>
      <c r="L18" s="57" t="s">
        <v>45</v>
      </c>
      <c r="M18" s="58" t="s">
        <v>47</v>
      </c>
      <c r="N18" s="59" t="s">
        <v>78</v>
      </c>
    </row>
    <row r="19" spans="1:14" s="5" customFormat="1" ht="18" customHeight="1" x14ac:dyDescent="0.25">
      <c r="A19" s="48"/>
      <c r="B19" s="34" t="s">
        <v>9</v>
      </c>
      <c r="C19" s="109">
        <v>4</v>
      </c>
      <c r="D19" s="110">
        <f>' Manor &amp; Keystone Pav.Wholesale'!D19+(' Manor &amp; Keystone Pav.Wholesale'!D19*' Manor and Keystone Retail'!$R$7)</f>
        <v>4596.2</v>
      </c>
      <c r="E19" s="111">
        <f>' Manor &amp; Keystone Pav.Wholesale'!E19+(' Manor &amp; Keystone Pav.Wholesale'!E19*' Manor and Keystone Retail'!$R$7)</f>
        <v>1146.5999999999999</v>
      </c>
      <c r="F19" s="49"/>
      <c r="G19" s="121">
        <f>' Manor &amp; Keystone Pav.Wholesale'!G19+(' Manor &amp; Keystone Pav.Wholesale'!G19*' Manor and Keystone Retail'!$R$7)</f>
        <v>6574.4</v>
      </c>
      <c r="H19" s="111">
        <f>' Manor &amp; Keystone Pav.Wholesale'!H19+(' Manor &amp; Keystone Pav.Wholesale'!H19*' Manor and Keystone Retail'!$R$7)</f>
        <v>1923.6</v>
      </c>
      <c r="I19" s="50"/>
      <c r="J19" s="121">
        <f>' Manor &amp; Keystone Pav.Wholesale'!J19+(' Manor &amp; Keystone Pav.Wholesale'!J19*' Manor and Keystone Retail'!$R$7)</f>
        <v>446.6</v>
      </c>
      <c r="K19" s="110">
        <f>' Manor &amp; Keystone Pav.Wholesale'!K19+(' Manor &amp; Keystone Pav.Wholesale'!K19*' Manor and Keystone Retail'!$R$7)</f>
        <v>928.2</v>
      </c>
      <c r="L19" s="110">
        <f>' Manor &amp; Keystone Pav.Wholesale'!L19+(' Manor &amp; Keystone Pav.Wholesale'!L19*' Manor and Keystone Retail'!$R$7)</f>
        <v>1772.4</v>
      </c>
      <c r="M19" s="125">
        <f>' Manor &amp; Keystone Pav.Wholesale'!M19+(' Manor &amp; Keystone Pav.Wholesale'!M19*' Manor and Keystone Retail'!$R$7)</f>
        <v>-264.60000000000002</v>
      </c>
      <c r="N19" s="111">
        <f>' Manor &amp; Keystone Pav.Wholesale'!N19+(' Manor &amp; Keystone Pav.Wholesale'!N19*' Manor and Keystone Retail'!$R$7)</f>
        <v>964.6</v>
      </c>
    </row>
    <row r="20" spans="1:14" s="5" customFormat="1" ht="18" customHeight="1" x14ac:dyDescent="0.25">
      <c r="A20" s="48"/>
      <c r="B20" s="35" t="s">
        <v>1</v>
      </c>
      <c r="C20" s="112">
        <v>4</v>
      </c>
      <c r="D20" s="113">
        <f>' Manor &amp; Keystone Pav.Wholesale'!D20+(' Manor &amp; Keystone Pav.Wholesale'!D20*' Manor and Keystone Retail'!$R$7)</f>
        <v>5017.6000000000004</v>
      </c>
      <c r="E20" s="114">
        <f>' Manor &amp; Keystone Pav.Wholesale'!E20+(' Manor &amp; Keystone Pav.Wholesale'!E20*' Manor and Keystone Retail'!$R$7)</f>
        <v>1261.4000000000001</v>
      </c>
      <c r="F20" s="49"/>
      <c r="G20" s="122">
        <f>' Manor &amp; Keystone Pav.Wholesale'!G20+(' Manor &amp; Keystone Pav.Wholesale'!G20*' Manor and Keystone Retail'!$R$7)</f>
        <v>7144.2</v>
      </c>
      <c r="H20" s="114">
        <f>' Manor &amp; Keystone Pav.Wholesale'!H20+(' Manor &amp; Keystone Pav.Wholesale'!H20*' Manor and Keystone Retail'!$R$7)</f>
        <v>2262.4</v>
      </c>
      <c r="I20" s="50"/>
      <c r="J20" s="122">
        <f>' Manor &amp; Keystone Pav.Wholesale'!J20+(' Manor &amp; Keystone Pav.Wholesale'!J20*' Manor and Keystone Retail'!$R$7)</f>
        <v>490</v>
      </c>
      <c r="K20" s="113">
        <f>' Manor &amp; Keystone Pav.Wholesale'!K20+(' Manor &amp; Keystone Pav.Wholesale'!K20*' Manor and Keystone Retail'!$R$7)</f>
        <v>1009.4000000000001</v>
      </c>
      <c r="L20" s="113">
        <f>' Manor &amp; Keystone Pav.Wholesale'!L20+(' Manor &amp; Keystone Pav.Wholesale'!L20*' Manor and Keystone Retail'!$R$7)</f>
        <v>1951.6</v>
      </c>
      <c r="M20" s="126">
        <f>' Manor &amp; Keystone Pav.Wholesale'!M20+(' Manor &amp; Keystone Pav.Wholesale'!M20*' Manor and Keystone Retail'!$R$7)</f>
        <v>-309.39999999999998</v>
      </c>
      <c r="N20" s="114">
        <f>' Manor &amp; Keystone Pav.Wholesale'!N20+(' Manor &amp; Keystone Pav.Wholesale'!N20*' Manor and Keystone Retail'!$R$7)</f>
        <v>1121.4000000000001</v>
      </c>
    </row>
    <row r="21" spans="1:14" s="5" customFormat="1" ht="18" customHeight="1" x14ac:dyDescent="0.25">
      <c r="A21" s="48"/>
      <c r="B21" s="36" t="s">
        <v>10</v>
      </c>
      <c r="C21" s="115">
        <v>4</v>
      </c>
      <c r="D21" s="116">
        <f>' Manor &amp; Keystone Pav.Wholesale'!D21+(' Manor &amp; Keystone Pav.Wholesale'!D21*' Manor and Keystone Retail'!$R$7)</f>
        <v>4628.3999999999996</v>
      </c>
      <c r="E21" s="117">
        <f>' Manor &amp; Keystone Pav.Wholesale'!E21+(' Manor &amp; Keystone Pav.Wholesale'!E21*' Manor and Keystone Retail'!$R$7)</f>
        <v>1211</v>
      </c>
      <c r="F21" s="49"/>
      <c r="G21" s="123">
        <f>' Manor &amp; Keystone Pav.Wholesale'!G21+(' Manor &amp; Keystone Pav.Wholesale'!G21*' Manor and Keystone Retail'!$R$7)</f>
        <v>6658.4</v>
      </c>
      <c r="H21" s="117">
        <f>' Manor &amp; Keystone Pav.Wholesale'!H21+(' Manor &amp; Keystone Pav.Wholesale'!H21*' Manor and Keystone Retail'!$R$7)</f>
        <v>1982.4</v>
      </c>
      <c r="I21" s="50"/>
      <c r="J21" s="123">
        <f>' Manor &amp; Keystone Pav.Wholesale'!J21+(' Manor &amp; Keystone Pav.Wholesale'!J21*' Manor and Keystone Retail'!$R$7)</f>
        <v>467.6</v>
      </c>
      <c r="K21" s="116">
        <f>' Manor &amp; Keystone Pav.Wholesale'!K21+(' Manor &amp; Keystone Pav.Wholesale'!K21*' Manor and Keystone Retail'!$R$7)</f>
        <v>1073.8</v>
      </c>
      <c r="L21" s="116">
        <f>' Manor &amp; Keystone Pav.Wholesale'!L21+(' Manor &amp; Keystone Pav.Wholesale'!L21*' Manor and Keystone Retail'!$R$7)</f>
        <v>2093</v>
      </c>
      <c r="M21" s="127">
        <f>' Manor &amp; Keystone Pav.Wholesale'!M21+(' Manor &amp; Keystone Pav.Wholesale'!M21*' Manor and Keystone Retail'!$R$7)</f>
        <v>-268.8</v>
      </c>
      <c r="N21" s="117">
        <f>' Manor &amp; Keystone Pav.Wholesale'!N21+(' Manor &amp; Keystone Pav.Wholesale'!N21*' Manor and Keystone Retail'!$R$7)</f>
        <v>975.8</v>
      </c>
    </row>
    <row r="22" spans="1:14" s="5" customFormat="1" ht="18" customHeight="1" x14ac:dyDescent="0.25">
      <c r="A22" s="48"/>
      <c r="B22" s="35" t="s">
        <v>2</v>
      </c>
      <c r="C22" s="112">
        <v>4</v>
      </c>
      <c r="D22" s="113">
        <f>' Manor &amp; Keystone Pav.Wholesale'!D22+(' Manor &amp; Keystone Pav.Wholesale'!D22*' Manor and Keystone Retail'!$R$7)</f>
        <v>5160.3999999999996</v>
      </c>
      <c r="E22" s="114">
        <f>' Manor &amp; Keystone Pav.Wholesale'!E22+(' Manor &amp; Keystone Pav.Wholesale'!E22*' Manor and Keystone Retail'!$R$7)</f>
        <v>1492.4</v>
      </c>
      <c r="F22" s="49"/>
      <c r="G22" s="122">
        <f>' Manor &amp; Keystone Pav.Wholesale'!G22+(' Manor &amp; Keystone Pav.Wholesale'!G22*' Manor and Keystone Retail'!$R$7)</f>
        <v>7189</v>
      </c>
      <c r="H22" s="114">
        <f>' Manor &amp; Keystone Pav.Wholesale'!H22+(' Manor &amp; Keystone Pav.Wholesale'!H22*' Manor and Keystone Retail'!$R$7)</f>
        <v>2366</v>
      </c>
      <c r="I22" s="50"/>
      <c r="J22" s="122">
        <f>' Manor &amp; Keystone Pav.Wholesale'!J22+(' Manor &amp; Keystone Pav.Wholesale'!J22*' Manor and Keystone Retail'!$R$7)</f>
        <v>502.6</v>
      </c>
      <c r="K22" s="113">
        <f>' Manor &amp; Keystone Pav.Wholesale'!K22+(' Manor &amp; Keystone Pav.Wholesale'!K22*' Manor and Keystone Retail'!$R$7)</f>
        <v>1155</v>
      </c>
      <c r="L22" s="113">
        <f>' Manor &amp; Keystone Pav.Wholesale'!L22+(' Manor &amp; Keystone Pav.Wholesale'!L22*' Manor and Keystone Retail'!$R$7)</f>
        <v>2259.6</v>
      </c>
      <c r="M22" s="126">
        <f>' Manor &amp; Keystone Pav.Wholesale'!M22+(' Manor &amp; Keystone Pav.Wholesale'!M22*' Manor and Keystone Retail'!$R$7)</f>
        <v>-308</v>
      </c>
      <c r="N22" s="114">
        <f>' Manor &amp; Keystone Pav.Wholesale'!N22+(' Manor &amp; Keystone Pav.Wholesale'!N22*' Manor and Keystone Retail'!$R$7)</f>
        <v>1143.8</v>
      </c>
    </row>
    <row r="23" spans="1:14" s="5" customFormat="1" ht="18" customHeight="1" x14ac:dyDescent="0.25">
      <c r="A23" s="48"/>
      <c r="B23" s="36" t="s">
        <v>3</v>
      </c>
      <c r="C23" s="115">
        <v>4</v>
      </c>
      <c r="D23" s="116">
        <f>' Manor &amp; Keystone Pav.Wholesale'!D23+(' Manor &amp; Keystone Pav.Wholesale'!D23*' Manor and Keystone Retail'!$R$7)</f>
        <v>5425</v>
      </c>
      <c r="E23" s="117">
        <f>' Manor &amp; Keystone Pav.Wholesale'!E23+(' Manor &amp; Keystone Pav.Wholesale'!E23*' Manor and Keystone Retail'!$R$7)</f>
        <v>1670.2</v>
      </c>
      <c r="F23" s="49"/>
      <c r="G23" s="123">
        <f>' Manor &amp; Keystone Pav.Wholesale'!G23+(' Manor &amp; Keystone Pav.Wholesale'!G23*' Manor and Keystone Retail'!$R$7)</f>
        <v>7862.4</v>
      </c>
      <c r="H23" s="117">
        <f>' Manor &amp; Keystone Pav.Wholesale'!H23+(' Manor &amp; Keystone Pav.Wholesale'!H23*' Manor and Keystone Retail'!$R$7)</f>
        <v>2717.4</v>
      </c>
      <c r="I23" s="50"/>
      <c r="J23" s="123">
        <f>' Manor &amp; Keystone Pav.Wholesale'!J23+(' Manor &amp; Keystone Pav.Wholesale'!J23*' Manor and Keystone Retail'!$R$7)</f>
        <v>523.6</v>
      </c>
      <c r="K23" s="116">
        <f>' Manor &amp; Keystone Pav.Wholesale'!K23+(' Manor &amp; Keystone Pav.Wholesale'!K23*' Manor and Keystone Retail'!$R$7)</f>
        <v>1237.5999999999999</v>
      </c>
      <c r="L23" s="116">
        <f>' Manor &amp; Keystone Pav.Wholesale'!L23+(' Manor &amp; Keystone Pav.Wholesale'!L23*' Manor and Keystone Retail'!$R$7)</f>
        <v>2426.1999999999998</v>
      </c>
      <c r="M23" s="127">
        <f>' Manor &amp; Keystone Pav.Wholesale'!M23+(' Manor &amp; Keystone Pav.Wholesale'!M23*' Manor and Keystone Retail'!$R$7)</f>
        <v>-352.8</v>
      </c>
      <c r="N23" s="117">
        <f>' Manor &amp; Keystone Pav.Wholesale'!N23+(' Manor &amp; Keystone Pav.Wholesale'!N23*' Manor and Keystone Retail'!$R$7)</f>
        <v>1349.6</v>
      </c>
    </row>
    <row r="24" spans="1:14" s="5" customFormat="1" ht="18" customHeight="1" x14ac:dyDescent="0.25">
      <c r="A24" s="48"/>
      <c r="B24" s="35" t="s">
        <v>4</v>
      </c>
      <c r="C24" s="112">
        <v>4</v>
      </c>
      <c r="D24" s="113">
        <f>' Manor &amp; Keystone Pav.Wholesale'!D24+(' Manor &amp; Keystone Pav.Wholesale'!D24*' Manor and Keystone Retail'!$R$7)</f>
        <v>5808.6</v>
      </c>
      <c r="E24" s="114">
        <f>' Manor &amp; Keystone Pav.Wholesale'!E24+(' Manor &amp; Keystone Pav.Wholesale'!E24*' Manor and Keystone Retail'!$R$7)</f>
        <v>1939</v>
      </c>
      <c r="F24" s="49"/>
      <c r="G24" s="122">
        <f>' Manor &amp; Keystone Pav.Wholesale'!G24+(' Manor &amp; Keystone Pav.Wholesale'!G24*' Manor and Keystone Retail'!$R$7)</f>
        <v>8568</v>
      </c>
      <c r="H24" s="114">
        <f>' Manor &amp; Keystone Pav.Wholesale'!H24+(' Manor &amp; Keystone Pav.Wholesale'!H24*' Manor and Keystone Retail'!$R$7)</f>
        <v>3161.2</v>
      </c>
      <c r="I24" s="50"/>
      <c r="J24" s="122">
        <f>' Manor &amp; Keystone Pav.Wholesale'!J24+(' Manor &amp; Keystone Pav.Wholesale'!J24*' Manor and Keystone Retail'!$R$7)</f>
        <v>558.6</v>
      </c>
      <c r="K24" s="113">
        <f>' Manor &amp; Keystone Pav.Wholesale'!K24+(' Manor &amp; Keystone Pav.Wholesale'!K24*' Manor and Keystone Retail'!$R$7)</f>
        <v>1332.8</v>
      </c>
      <c r="L24" s="113">
        <f>' Manor &amp; Keystone Pav.Wholesale'!L24+(' Manor &amp; Keystone Pav.Wholesale'!L24*' Manor and Keystone Retail'!$R$7)</f>
        <v>2465.4</v>
      </c>
      <c r="M24" s="126">
        <f>' Manor &amp; Keystone Pav.Wholesale'!M24+(' Manor &amp; Keystone Pav.Wholesale'!M24*' Manor and Keystone Retail'!$R$7)</f>
        <v>-396.2</v>
      </c>
      <c r="N24" s="114">
        <f>' Manor &amp; Keystone Pav.Wholesale'!N24+(' Manor &amp; Keystone Pav.Wholesale'!N24*' Manor and Keystone Retail'!$R$7)</f>
        <v>1457.4</v>
      </c>
    </row>
    <row r="25" spans="1:14" s="5" customFormat="1" ht="18" customHeight="1" x14ac:dyDescent="0.25">
      <c r="A25" s="48"/>
      <c r="B25" s="36" t="s">
        <v>11</v>
      </c>
      <c r="C25" s="115">
        <v>4</v>
      </c>
      <c r="D25" s="116">
        <f>' Manor &amp; Keystone Pav.Wholesale'!D25+(' Manor &amp; Keystone Pav.Wholesale'!D25*' Manor and Keystone Retail'!$R$7)</f>
        <v>6535.2</v>
      </c>
      <c r="E25" s="117">
        <f>' Manor &amp; Keystone Pav.Wholesale'!E25+(' Manor &amp; Keystone Pav.Wholesale'!E25*' Manor and Keystone Retail'!$R$7)</f>
        <v>2220.4</v>
      </c>
      <c r="F25" s="49"/>
      <c r="G25" s="123">
        <f>' Manor &amp; Keystone Pav.Wholesale'!G25+(' Manor &amp; Keystone Pav.Wholesale'!G25*' Manor and Keystone Retail'!$R$7)</f>
        <v>9500.4</v>
      </c>
      <c r="H25" s="117">
        <f>' Manor &amp; Keystone Pav.Wholesale'!H25+(' Manor &amp; Keystone Pav.Wholesale'!H25*' Manor and Keystone Retail'!$R$7)</f>
        <v>3578.4</v>
      </c>
      <c r="I25" s="50"/>
      <c r="J25" s="123">
        <f>' Manor &amp; Keystone Pav.Wholesale'!J25+(' Manor &amp; Keystone Pav.Wholesale'!J25*' Manor and Keystone Retail'!$R$7)</f>
        <v>635.6</v>
      </c>
      <c r="K25" s="116">
        <f>' Manor &amp; Keystone Pav.Wholesale'!K25+(' Manor &amp; Keystone Pav.Wholesale'!K25*' Manor and Keystone Retail'!$R$7)</f>
        <v>1439.2</v>
      </c>
      <c r="L25" s="116">
        <f>' Manor &amp; Keystone Pav.Wholesale'!L25+(' Manor &amp; Keystone Pav.Wholesale'!L25*' Manor and Keystone Retail'!$R$7)</f>
        <v>2758</v>
      </c>
      <c r="M25" s="127">
        <f>' Manor &amp; Keystone Pav.Wholesale'!M25+(' Manor &amp; Keystone Pav.Wholesale'!M25*' Manor and Keystone Retail'!$R$7)</f>
        <v>-422.8</v>
      </c>
      <c r="N25" s="117">
        <f>' Manor &amp; Keystone Pav.Wholesale'!N25+(' Manor &amp; Keystone Pav.Wholesale'!N25*' Manor and Keystone Retail'!$R$7)</f>
        <v>1638</v>
      </c>
    </row>
    <row r="26" spans="1:14" s="5" customFormat="1" ht="18" customHeight="1" x14ac:dyDescent="0.25">
      <c r="A26" s="48"/>
      <c r="B26" s="35" t="s">
        <v>12</v>
      </c>
      <c r="C26" s="112">
        <v>4</v>
      </c>
      <c r="D26" s="113">
        <f>' Manor &amp; Keystone Pav.Wholesale'!D26+(' Manor &amp; Keystone Pav.Wholesale'!D26*' Manor and Keystone Retail'!$R$7)</f>
        <v>5355</v>
      </c>
      <c r="E26" s="114">
        <f>' Manor &amp; Keystone Pav.Wholesale'!E26+(' Manor &amp; Keystone Pav.Wholesale'!E26*' Manor and Keystone Retail'!$R$7)</f>
        <v>1670.2</v>
      </c>
      <c r="F26" s="49"/>
      <c r="G26" s="122">
        <f>' Manor &amp; Keystone Pav.Wholesale'!G26+(' Manor &amp; Keystone Pav.Wholesale'!G26*' Manor and Keystone Retail'!$R$7)</f>
        <v>7781.2000000000007</v>
      </c>
      <c r="H26" s="114">
        <f>' Manor &amp; Keystone Pav.Wholesale'!H26+(' Manor &amp; Keystone Pav.Wholesale'!H26*' Manor and Keystone Retail'!$R$7)</f>
        <v>2658.6</v>
      </c>
      <c r="I26" s="50"/>
      <c r="J26" s="122">
        <f>' Manor &amp; Keystone Pav.Wholesale'!J26+(' Manor &amp; Keystone Pav.Wholesale'!J26*' Manor and Keystone Retail'!$R$7)</f>
        <v>523.6</v>
      </c>
      <c r="K26" s="113">
        <f>' Manor &amp; Keystone Pav.Wholesale'!K26+(' Manor &amp; Keystone Pav.Wholesale'!K26*' Manor and Keystone Retail'!$R$7)</f>
        <v>1330</v>
      </c>
      <c r="L26" s="113">
        <f>' Manor &amp; Keystone Pav.Wholesale'!L26+(' Manor &amp; Keystone Pav.Wholesale'!L26*' Manor and Keystone Retail'!$R$7)</f>
        <v>2564.8000000000002</v>
      </c>
      <c r="M26" s="126">
        <f>' Manor &amp; Keystone Pav.Wholesale'!M26+(' Manor &amp; Keystone Pav.Wholesale'!M26*' Manor and Keystone Retail'!$R$7)</f>
        <v>-354.2</v>
      </c>
      <c r="N26" s="114">
        <f>' Manor &amp; Keystone Pav.Wholesale'!N26+(' Manor &amp; Keystone Pav.Wholesale'!N26*' Manor and Keystone Retail'!$R$7)</f>
        <v>1241.8</v>
      </c>
    </row>
    <row r="27" spans="1:14" s="5" customFormat="1" ht="18" customHeight="1" x14ac:dyDescent="0.25">
      <c r="A27" s="48"/>
      <c r="B27" s="36" t="s">
        <v>5</v>
      </c>
      <c r="C27" s="115">
        <v>4</v>
      </c>
      <c r="D27" s="116">
        <f>' Manor &amp; Keystone Pav.Wholesale'!D27+(' Manor &amp; Keystone Pav.Wholesale'!D27*' Manor and Keystone Retail'!$R$7)</f>
        <v>5842.2</v>
      </c>
      <c r="E27" s="117">
        <f>' Manor &amp; Keystone Pav.Wholesale'!E27+(' Manor &amp; Keystone Pav.Wholesale'!E27*' Manor and Keystone Retail'!$R$7)</f>
        <v>1899.8000000000002</v>
      </c>
      <c r="F27" s="49"/>
      <c r="G27" s="123">
        <f>' Manor &amp; Keystone Pav.Wholesale'!G27+(' Manor &amp; Keystone Pav.Wholesale'!G27*' Manor and Keystone Retail'!$R$7)</f>
        <v>8419.6</v>
      </c>
      <c r="H27" s="117">
        <f>' Manor &amp; Keystone Pav.Wholesale'!H27+(' Manor &amp; Keystone Pav.Wholesale'!H27*' Manor and Keystone Retail'!$R$7)</f>
        <v>3136</v>
      </c>
      <c r="I27" s="50"/>
      <c r="J27" s="123">
        <f>' Manor &amp; Keystone Pav.Wholesale'!J27+(' Manor &amp; Keystone Pav.Wholesale'!J27*' Manor and Keystone Retail'!$R$7)</f>
        <v>568.4</v>
      </c>
      <c r="K27" s="116">
        <f>' Manor &amp; Keystone Pav.Wholesale'!K27+(' Manor &amp; Keystone Pav.Wholesale'!K27*' Manor and Keystone Retail'!$R$7)</f>
        <v>1496.6</v>
      </c>
      <c r="L27" s="116">
        <f>' Manor &amp; Keystone Pav.Wholesale'!L27+(' Manor &amp; Keystone Pav.Wholesale'!L27*' Manor and Keystone Retail'!$R$7)</f>
        <v>2896.6</v>
      </c>
      <c r="M27" s="127">
        <f>' Manor &amp; Keystone Pav.Wholesale'!M27+(' Manor &amp; Keystone Pav.Wholesale'!M27*' Manor and Keystone Retail'!$R$7)</f>
        <v>-376.6</v>
      </c>
      <c r="N27" s="117">
        <f>' Manor &amp; Keystone Pav.Wholesale'!N27+(' Manor &amp; Keystone Pav.Wholesale'!N27*' Manor and Keystone Retail'!$R$7)</f>
        <v>1432.2</v>
      </c>
    </row>
    <row r="28" spans="1:14" s="5" customFormat="1" ht="18" customHeight="1" x14ac:dyDescent="0.25">
      <c r="A28" s="48"/>
      <c r="B28" s="35" t="s">
        <v>13</v>
      </c>
      <c r="C28" s="112">
        <v>4</v>
      </c>
      <c r="D28" s="113">
        <f>' Manor &amp; Keystone Pav.Wholesale'!D28+(' Manor &amp; Keystone Pav.Wholesale'!D28*' Manor and Keystone Retail'!$R$7)</f>
        <v>6321</v>
      </c>
      <c r="E28" s="114">
        <f>' Manor &amp; Keystone Pav.Wholesale'!E28+(' Manor &amp; Keystone Pav.Wholesale'!E28*' Manor and Keystone Retail'!$R$7)</f>
        <v>2093</v>
      </c>
      <c r="F28" s="49"/>
      <c r="G28" s="122">
        <f>' Manor &amp; Keystone Pav.Wholesale'!G28+(' Manor &amp; Keystone Pav.Wholesale'!G28*' Manor and Keystone Retail'!$R$7)</f>
        <v>9205</v>
      </c>
      <c r="H28" s="114">
        <f>' Manor &amp; Keystone Pav.Wholesale'!H28+(' Manor &amp; Keystone Pav.Wholesale'!H28*' Manor and Keystone Retail'!$R$7)</f>
        <v>3578.4</v>
      </c>
      <c r="I28" s="50"/>
      <c r="J28" s="122">
        <f>' Manor &amp; Keystone Pav.Wholesale'!J28+(' Manor &amp; Keystone Pav.Wholesale'!J28*' Manor and Keystone Retail'!$R$7)</f>
        <v>614.6</v>
      </c>
      <c r="K28" s="113">
        <f>' Manor &amp; Keystone Pav.Wholesale'!K28+(' Manor &amp; Keystone Pav.Wholesale'!K28*' Manor and Keystone Retail'!$R$7)</f>
        <v>1601.6</v>
      </c>
      <c r="L28" s="113">
        <f>' Manor &amp; Keystone Pav.Wholesale'!L28+(' Manor &amp; Keystone Pav.Wholesale'!L28*' Manor and Keystone Retail'!$R$7)</f>
        <v>3129</v>
      </c>
      <c r="M28" s="126">
        <f>' Manor &amp; Keystone Pav.Wholesale'!M28+(' Manor &amp; Keystone Pav.Wholesale'!M28*' Manor and Keystone Retail'!$R$7)</f>
        <v>-422.8</v>
      </c>
      <c r="N28" s="114">
        <f>' Manor &amp; Keystone Pav.Wholesale'!N28+(' Manor &amp; Keystone Pav.Wholesale'!N28*' Manor and Keystone Retail'!$R$7)</f>
        <v>1674.4</v>
      </c>
    </row>
    <row r="29" spans="1:14" s="5" customFormat="1" ht="18" customHeight="1" x14ac:dyDescent="0.25">
      <c r="A29" s="48"/>
      <c r="B29" s="36" t="s">
        <v>14</v>
      </c>
      <c r="C29" s="115">
        <v>4</v>
      </c>
      <c r="D29" s="116">
        <f>' Manor &amp; Keystone Pav.Wholesale'!D29+(' Manor &amp; Keystone Pav.Wholesale'!D29*' Manor and Keystone Retail'!$R$7)</f>
        <v>7035</v>
      </c>
      <c r="E29" s="117">
        <f>' Manor &amp; Keystone Pav.Wholesale'!E29+(' Manor &amp; Keystone Pav.Wholesale'!E29*' Manor and Keystone Retail'!$R$7)</f>
        <v>2307.1999999999998</v>
      </c>
      <c r="F29" s="49"/>
      <c r="G29" s="123">
        <f>' Manor &amp; Keystone Pav.Wholesale'!G29+(' Manor &amp; Keystone Pav.Wholesale'!G29*' Manor and Keystone Retail'!$R$7)</f>
        <v>10288.6</v>
      </c>
      <c r="H29" s="117">
        <f>' Manor &amp; Keystone Pav.Wholesale'!H29+(' Manor &amp; Keystone Pav.Wholesale'!H29*' Manor and Keystone Retail'!$R$7)</f>
        <v>4011</v>
      </c>
      <c r="I29" s="50"/>
      <c r="J29" s="123">
        <f>' Manor &amp; Keystone Pav.Wholesale'!J29+(' Manor &amp; Keystone Pav.Wholesale'!J29*' Manor and Keystone Retail'!$R$7)</f>
        <v>691.6</v>
      </c>
      <c r="K29" s="116">
        <f>' Manor &amp; Keystone Pav.Wholesale'!K29+(' Manor &amp; Keystone Pav.Wholesale'!K29*' Manor and Keystone Retail'!$R$7)</f>
        <v>1762.6</v>
      </c>
      <c r="L29" s="116">
        <f>' Manor &amp; Keystone Pav.Wholesale'!L29+(' Manor &amp; Keystone Pav.Wholesale'!L29*' Manor and Keystone Retail'!$R$7)</f>
        <v>3438.4</v>
      </c>
      <c r="M29" s="127">
        <f>' Manor &amp; Keystone Pav.Wholesale'!M29+(' Manor &amp; Keystone Pav.Wholesale'!M29*' Manor and Keystone Retail'!$R$7)</f>
        <v>-483</v>
      </c>
      <c r="N29" s="117">
        <f>' Manor &amp; Keystone Pav.Wholesale'!N29+(' Manor &amp; Keystone Pav.Wholesale'!N29*' Manor and Keystone Retail'!$R$7)</f>
        <v>1853.6</v>
      </c>
    </row>
    <row r="30" spans="1:14" s="5" customFormat="1" ht="18" customHeight="1" x14ac:dyDescent="0.25">
      <c r="A30" s="48"/>
      <c r="B30" s="35" t="s">
        <v>15</v>
      </c>
      <c r="C30" s="112">
        <v>6</v>
      </c>
      <c r="D30" s="113">
        <f>' Manor &amp; Keystone Pav.Wholesale'!D30+(' Manor &amp; Keystone Pav.Wholesale'!D30*' Manor and Keystone Retail'!$R$7)</f>
        <v>7658</v>
      </c>
      <c r="E30" s="114">
        <f>' Manor &amp; Keystone Pav.Wholesale'!E30+(' Manor &amp; Keystone Pav.Wholesale'!E30*' Manor and Keystone Retail'!$R$7)</f>
        <v>2539.6</v>
      </c>
      <c r="F30" s="49"/>
      <c r="G30" s="122">
        <f>' Manor &amp; Keystone Pav.Wholesale'!G30+(' Manor &amp; Keystone Pav.Wholesale'!G30*' Manor and Keystone Retail'!$R$7)</f>
        <v>11358.2</v>
      </c>
      <c r="H30" s="114">
        <f>' Manor &amp; Keystone Pav.Wholesale'!H30+(' Manor &amp; Keystone Pav.Wholesale'!H30*' Manor and Keystone Retail'!$R$7)</f>
        <v>4466</v>
      </c>
      <c r="I30" s="50"/>
      <c r="J30" s="122">
        <f>' Manor &amp; Keystone Pav.Wholesale'!J30+(' Manor &amp; Keystone Pav.Wholesale'!J30*' Manor and Keystone Retail'!$R$7)</f>
        <v>760.2</v>
      </c>
      <c r="K30" s="113">
        <f>' Manor &amp; Keystone Pav.Wholesale'!K30+(' Manor &amp; Keystone Pav.Wholesale'!K30*' Manor and Keystone Retail'!$R$7)</f>
        <v>1934.8000000000002</v>
      </c>
      <c r="L30" s="113">
        <f>' Manor &amp; Keystone Pav.Wholesale'!L30+(' Manor &amp; Keystone Pav.Wholesale'!L30*' Manor and Keystone Retail'!$R$7)</f>
        <v>3747.8</v>
      </c>
      <c r="M30" s="126">
        <f>' Manor &amp; Keystone Pav.Wholesale'!M30+(' Manor &amp; Keystone Pav.Wholesale'!M30*' Manor and Keystone Retail'!$R$7)</f>
        <v>-509.6</v>
      </c>
      <c r="N30" s="114">
        <f>' Manor &amp; Keystone Pav.Wholesale'!N30+(' Manor &amp; Keystone Pav.Wholesale'!N30*' Manor and Keystone Retail'!$R$7)</f>
        <v>2048.1999999999998</v>
      </c>
    </row>
    <row r="31" spans="1:14" s="5" customFormat="1" ht="18" customHeight="1" x14ac:dyDescent="0.25">
      <c r="A31" s="48"/>
      <c r="B31" s="36" t="s">
        <v>16</v>
      </c>
      <c r="C31" s="115">
        <v>6</v>
      </c>
      <c r="D31" s="116">
        <f>' Manor &amp; Keystone Pav.Wholesale'!D31+(' Manor &amp; Keystone Pav.Wholesale'!D31*' Manor and Keystone Retail'!$R$7)</f>
        <v>8965.6</v>
      </c>
      <c r="E31" s="117">
        <f>' Manor &amp; Keystone Pav.Wholesale'!E31+(' Manor &amp; Keystone Pav.Wholesale'!E31*' Manor and Keystone Retail'!$R$7)</f>
        <v>3010</v>
      </c>
      <c r="F31" s="49"/>
      <c r="G31" s="123">
        <f>' Manor &amp; Keystone Pav.Wholesale'!G31+(' Manor &amp; Keystone Pav.Wholesale'!G31*' Manor and Keystone Retail'!$R$7)</f>
        <v>12895.4</v>
      </c>
      <c r="H31" s="117">
        <f>' Manor &amp; Keystone Pav.Wholesale'!H31+(' Manor &amp; Keystone Pav.Wholesale'!H31*' Manor and Keystone Retail'!$R$7)</f>
        <v>5352.2</v>
      </c>
      <c r="I31" s="50"/>
      <c r="J31" s="123">
        <f>' Manor &amp; Keystone Pav.Wholesale'!J31+(' Manor &amp; Keystone Pav.Wholesale'!J31*' Manor and Keystone Retail'!$R$7)</f>
        <v>859.6</v>
      </c>
      <c r="K31" s="116">
        <f>' Manor &amp; Keystone Pav.Wholesale'!K31+(' Manor &amp; Keystone Pav.Wholesale'!K31*' Manor and Keystone Retail'!$R$7)</f>
        <v>2248.4</v>
      </c>
      <c r="L31" s="116">
        <f>' Manor &amp; Keystone Pav.Wholesale'!L31+(' Manor &amp; Keystone Pav.Wholesale'!L31*' Manor and Keystone Retail'!$R$7)</f>
        <v>4365.2</v>
      </c>
      <c r="M31" s="127">
        <f>' Manor &amp; Keystone Pav.Wholesale'!M31+(' Manor &amp; Keystone Pav.Wholesale'!M31*' Manor and Keystone Retail'!$R$7)</f>
        <v>-571.20000000000005</v>
      </c>
      <c r="N31" s="117">
        <f>' Manor &amp; Keystone Pav.Wholesale'!N31+(' Manor &amp; Keystone Pav.Wholesale'!N31*' Manor and Keystone Retail'!$R$7)</f>
        <v>2479.4</v>
      </c>
    </row>
    <row r="32" spans="1:14" s="5" customFormat="1" ht="18" customHeight="1" x14ac:dyDescent="0.25">
      <c r="A32" s="48"/>
      <c r="B32" s="35" t="s">
        <v>6</v>
      </c>
      <c r="C32" s="112">
        <v>4</v>
      </c>
      <c r="D32" s="113">
        <f>' Manor &amp; Keystone Pav.Wholesale'!D32+(' Manor &amp; Keystone Pav.Wholesale'!D32*' Manor and Keystone Retail'!$R$7)</f>
        <v>6228.6</v>
      </c>
      <c r="E32" s="114">
        <f>' Manor &amp; Keystone Pav.Wholesale'!E32+(' Manor &amp; Keystone Pav.Wholesale'!E32*' Manor and Keystone Retail'!$R$7)</f>
        <v>2157.4</v>
      </c>
      <c r="F32" s="49"/>
      <c r="G32" s="122">
        <f>' Manor &amp; Keystone Pav.Wholesale'!G32+(' Manor &amp; Keystone Pav.Wholesale'!G32*' Manor and Keystone Retail'!$R$7)</f>
        <v>9184</v>
      </c>
      <c r="H32" s="114">
        <f>' Manor &amp; Keystone Pav.Wholesale'!H32+(' Manor &amp; Keystone Pav.Wholesale'!H32*' Manor and Keystone Retail'!$R$7)</f>
        <v>3578.4</v>
      </c>
      <c r="I32" s="50"/>
      <c r="J32" s="122">
        <f>' Manor &amp; Keystone Pav.Wholesale'!J32+(' Manor &amp; Keystone Pav.Wholesale'!J32*' Manor and Keystone Retail'!$R$7)</f>
        <v>614.6</v>
      </c>
      <c r="K32" s="113">
        <f>' Manor &amp; Keystone Pav.Wholesale'!K32+(' Manor &amp; Keystone Pav.Wholesale'!K32*' Manor and Keystone Retail'!$R$7)</f>
        <v>1639.4</v>
      </c>
      <c r="L32" s="113">
        <f>' Manor &amp; Keystone Pav.Wholesale'!L32+(' Manor &amp; Keystone Pav.Wholesale'!L32*' Manor and Keystone Retail'!$R$7)</f>
        <v>3183.6</v>
      </c>
      <c r="M32" s="126">
        <f>' Manor &amp; Keystone Pav.Wholesale'!M32+(' Manor &amp; Keystone Pav.Wholesale'!M32*' Manor and Keystone Retail'!$R$7)</f>
        <v>-445.2</v>
      </c>
      <c r="N32" s="114">
        <f>' Manor &amp; Keystone Pav.Wholesale'!N32+(' Manor &amp; Keystone Pav.Wholesale'!N32*' Manor and Keystone Retail'!$R$7)</f>
        <v>1591.8</v>
      </c>
    </row>
    <row r="33" spans="1:14" s="5" customFormat="1" ht="18" customHeight="1" x14ac:dyDescent="0.25">
      <c r="A33" s="48"/>
      <c r="B33" s="36" t="s">
        <v>7</v>
      </c>
      <c r="C33" s="115">
        <v>4</v>
      </c>
      <c r="D33" s="116">
        <f>' Manor &amp; Keystone Pav.Wholesale'!D33+(' Manor &amp; Keystone Pav.Wholesale'!D33*' Manor and Keystone Retail'!$R$7)</f>
        <v>6739.6</v>
      </c>
      <c r="E33" s="117">
        <f>' Manor &amp; Keystone Pav.Wholesale'!E33+(' Manor &amp; Keystone Pav.Wholesale'!E33*' Manor and Keystone Retail'!$R$7)</f>
        <v>2475.1999999999998</v>
      </c>
      <c r="F33" s="49"/>
      <c r="G33" s="123">
        <f>' Manor &amp; Keystone Pav.Wholesale'!G33+(' Manor &amp; Keystone Pav.Wholesale'!G33*' Manor and Keystone Retail'!$R$7)</f>
        <v>10081.4</v>
      </c>
      <c r="H33" s="117">
        <f>' Manor &amp; Keystone Pav.Wholesale'!H33+(' Manor &amp; Keystone Pav.Wholesale'!H33*' Manor and Keystone Retail'!$R$7)</f>
        <v>4128.6000000000004</v>
      </c>
      <c r="I33" s="50"/>
      <c r="J33" s="123">
        <f>' Manor &amp; Keystone Pav.Wholesale'!J33+(' Manor &amp; Keystone Pav.Wholesale'!J33*' Manor and Keystone Retail'!$R$7)</f>
        <v>658</v>
      </c>
      <c r="K33" s="116">
        <f>' Manor &amp; Keystone Pav.Wholesale'!K33+(' Manor &amp; Keystone Pav.Wholesale'!K33*' Manor and Keystone Retail'!$R$7)</f>
        <v>1821.4</v>
      </c>
      <c r="L33" s="116">
        <f>' Manor &amp; Keystone Pav.Wholesale'!L33+(' Manor &amp; Keystone Pav.Wholesale'!L33*' Manor and Keystone Retail'!$R$7)</f>
        <v>3747.8</v>
      </c>
      <c r="M33" s="127">
        <f>' Manor &amp; Keystone Pav.Wholesale'!M33+(' Manor &amp; Keystone Pav.Wholesale'!M33*' Manor and Keystone Retail'!$R$7)</f>
        <v>-485.8</v>
      </c>
      <c r="N33" s="117">
        <f>' Manor &amp; Keystone Pav.Wholesale'!N33+(' Manor &amp; Keystone Pav.Wholesale'!N33*' Manor and Keystone Retail'!$R$7)</f>
        <v>1722</v>
      </c>
    </row>
    <row r="34" spans="1:14" s="5" customFormat="1" ht="18" customHeight="1" x14ac:dyDescent="0.25">
      <c r="A34" s="48"/>
      <c r="B34" s="35" t="s">
        <v>17</v>
      </c>
      <c r="C34" s="112">
        <v>4</v>
      </c>
      <c r="D34" s="113">
        <f>' Manor &amp; Keystone Pav.Wholesale'!D34+(' Manor &amp; Keystone Pav.Wholesale'!D34*' Manor and Keystone Retail'!$R$7)</f>
        <v>7250.6</v>
      </c>
      <c r="E34" s="114">
        <f>' Manor &amp; Keystone Pav.Wholesale'!E34+(' Manor &amp; Keystone Pav.Wholesale'!E34*' Manor and Keystone Retail'!$R$7)</f>
        <v>2767.8</v>
      </c>
      <c r="F34" s="49"/>
      <c r="G34" s="122">
        <f>' Manor &amp; Keystone Pav.Wholesale'!G34+(' Manor &amp; Keystone Pav.Wholesale'!G34*' Manor and Keystone Retail'!$R$7)</f>
        <v>10973.2</v>
      </c>
      <c r="H34" s="114">
        <f>' Manor &amp; Keystone Pav.Wholesale'!H34+(' Manor &amp; Keystone Pav.Wholesale'!H34*' Manor and Keystone Retail'!$R$7)</f>
        <v>4579.3999999999996</v>
      </c>
      <c r="I34" s="50"/>
      <c r="J34" s="122">
        <f>' Manor &amp; Keystone Pav.Wholesale'!J34+(' Manor &amp; Keystone Pav.Wholesale'!J34*' Manor and Keystone Retail'!$R$7)</f>
        <v>726.6</v>
      </c>
      <c r="K34" s="113">
        <f>' Manor &amp; Keystone Pav.Wholesale'!K34+(' Manor &amp; Keystone Pav.Wholesale'!K34*' Manor and Keystone Retail'!$R$7)</f>
        <v>1993.6</v>
      </c>
      <c r="L34" s="113">
        <f>' Manor &amp; Keystone Pav.Wholesale'!L34+(' Manor &amp; Keystone Pav.Wholesale'!L34*' Manor and Keystone Retail'!$R$7)</f>
        <v>3788.4</v>
      </c>
      <c r="M34" s="126">
        <f>' Manor &amp; Keystone Pav.Wholesale'!M34+(' Manor &amp; Keystone Pav.Wholesale'!M34*' Manor and Keystone Retail'!$R$7)</f>
        <v>-530.6</v>
      </c>
      <c r="N34" s="114">
        <f>' Manor &amp; Keystone Pav.Wholesale'!N34+(' Manor &amp; Keystone Pav.Wholesale'!N34*' Manor and Keystone Retail'!$R$7)</f>
        <v>1842.4</v>
      </c>
    </row>
    <row r="35" spans="1:14" s="5" customFormat="1" ht="18" customHeight="1" x14ac:dyDescent="0.25">
      <c r="A35" s="48"/>
      <c r="B35" s="36" t="s">
        <v>18</v>
      </c>
      <c r="C35" s="115">
        <v>6</v>
      </c>
      <c r="D35" s="116">
        <f>' Manor &amp; Keystone Pav.Wholesale'!D35+(' Manor &amp; Keystone Pav.Wholesale'!D35*' Manor and Keystone Retail'!$R$7)</f>
        <v>8215.2000000000007</v>
      </c>
      <c r="E35" s="117">
        <f>' Manor &amp; Keystone Pav.Wholesale'!E35+(' Manor &amp; Keystone Pav.Wholesale'!E35*' Manor and Keystone Retail'!$R$7)</f>
        <v>3087</v>
      </c>
      <c r="F35" s="49"/>
      <c r="G35" s="123">
        <f>' Manor &amp; Keystone Pav.Wholesale'!G35+(' Manor &amp; Keystone Pav.Wholesale'!G35*' Manor and Keystone Retail'!$R$7)</f>
        <v>12135.2</v>
      </c>
      <c r="H35" s="117">
        <f>' Manor &amp; Keystone Pav.Wholesale'!H35+(' Manor &amp; Keystone Pav.Wholesale'!H35*' Manor and Keystone Retail'!$R$7)</f>
        <v>5026</v>
      </c>
      <c r="I35" s="50"/>
      <c r="J35" s="123">
        <f>' Manor &amp; Keystone Pav.Wholesale'!J35+(' Manor &amp; Keystone Pav.Wholesale'!J35*' Manor and Keystone Retail'!$R$7)</f>
        <v>803.6</v>
      </c>
      <c r="K35" s="116">
        <f>' Manor &amp; Keystone Pav.Wholesale'!K35+(' Manor &amp; Keystone Pav.Wholesale'!K35*' Manor and Keystone Retail'!$R$7)</f>
        <v>2052.4</v>
      </c>
      <c r="L35" s="116">
        <f>' Manor &amp; Keystone Pav.Wholesale'!L35+(' Manor &amp; Keystone Pav.Wholesale'!L35*' Manor and Keystone Retail'!$R$7)</f>
        <v>3987.2</v>
      </c>
      <c r="M35" s="127">
        <f>' Manor &amp; Keystone Pav.Wholesale'!M35+(' Manor &amp; Keystone Pav.Wholesale'!M35*' Manor and Keystone Retail'!$R$7)</f>
        <v>-571.20000000000005</v>
      </c>
      <c r="N35" s="117">
        <f>' Manor &amp; Keystone Pav.Wholesale'!N35+(' Manor &amp; Keystone Pav.Wholesale'!N35*' Manor and Keystone Retail'!$R$7)</f>
        <v>2263.8000000000002</v>
      </c>
    </row>
    <row r="36" spans="1:14" s="5" customFormat="1" ht="18" customHeight="1" x14ac:dyDescent="0.25">
      <c r="A36" s="48"/>
      <c r="B36" s="35" t="s">
        <v>19</v>
      </c>
      <c r="C36" s="112">
        <v>6</v>
      </c>
      <c r="D36" s="113">
        <f>' Manor &amp; Keystone Pav.Wholesale'!D36+(' Manor &amp; Keystone Pav.Wholesale'!D36*' Manor and Keystone Retail'!$R$7)</f>
        <v>9028.6</v>
      </c>
      <c r="E36" s="114">
        <f>' Manor &amp; Keystone Pav.Wholesale'!E36+(' Manor &amp; Keystone Pav.Wholesale'!E36*' Manor and Keystone Retail'!$R$7)</f>
        <v>3634.4</v>
      </c>
      <c r="F36" s="49"/>
      <c r="G36" s="122">
        <f>' Manor &amp; Keystone Pav.Wholesale'!G36+(' Manor &amp; Keystone Pav.Wholesale'!G36*' Manor and Keystone Retail'!$R$7)</f>
        <v>13193.6</v>
      </c>
      <c r="H36" s="114">
        <f>' Manor &amp; Keystone Pav.Wholesale'!H36+(' Manor &amp; Keystone Pav.Wholesale'!H36*' Manor and Keystone Retail'!$R$7)</f>
        <v>6062</v>
      </c>
      <c r="I36" s="50"/>
      <c r="J36" s="122">
        <f>' Manor &amp; Keystone Pav.Wholesale'!J36+(' Manor &amp; Keystone Pav.Wholesale'!J36*' Manor and Keystone Retail'!$R$7)</f>
        <v>890.4</v>
      </c>
      <c r="K36" s="113">
        <f>' Manor &amp; Keystone Pav.Wholesale'!K36+(' Manor &amp; Keystone Pav.Wholesale'!K36*' Manor and Keystone Retail'!$R$7)</f>
        <v>2478</v>
      </c>
      <c r="L36" s="113">
        <f>' Manor &amp; Keystone Pav.Wholesale'!L36+(' Manor &amp; Keystone Pav.Wholesale'!L36*' Manor and Keystone Retail'!$R$7)</f>
        <v>4809</v>
      </c>
      <c r="M36" s="126">
        <f>' Manor &amp; Keystone Pav.Wholesale'!M36+(' Manor &amp; Keystone Pav.Wholesale'!M36*' Manor and Keystone Retail'!$R$7)</f>
        <v>-677.6</v>
      </c>
      <c r="N36" s="114">
        <f>' Manor &amp; Keystone Pav.Wholesale'!N36+(' Manor &amp; Keystone Pav.Wholesale'!N36*' Manor and Keystone Retail'!$R$7)</f>
        <v>2721.6</v>
      </c>
    </row>
    <row r="37" spans="1:14" s="5" customFormat="1" ht="18" customHeight="1" x14ac:dyDescent="0.25">
      <c r="A37" s="48"/>
      <c r="B37" s="36" t="s">
        <v>30</v>
      </c>
      <c r="C37" s="115">
        <v>6</v>
      </c>
      <c r="D37" s="116">
        <f>' Manor &amp; Keystone Pav.Wholesale'!D37+(' Manor &amp; Keystone Pav.Wholesale'!D37*' Manor and Keystone Retail'!$R$7)</f>
        <v>9835</v>
      </c>
      <c r="E37" s="117">
        <f>' Manor &amp; Keystone Pav.Wholesale'!E37+(' Manor &amp; Keystone Pav.Wholesale'!E37*' Manor and Keystone Retail'!$R$7)</f>
        <v>4107.6000000000004</v>
      </c>
      <c r="F37" s="49"/>
      <c r="G37" s="123">
        <f>' Manor &amp; Keystone Pav.Wholesale'!G37+(' Manor &amp; Keystone Pav.Wholesale'!G37*' Manor and Keystone Retail'!$R$7)</f>
        <v>14421.400000000001</v>
      </c>
      <c r="H37" s="117">
        <f>' Manor &amp; Keystone Pav.Wholesale'!H37+(' Manor &amp; Keystone Pav.Wholesale'!H37*' Manor and Keystone Retail'!$R$7)</f>
        <v>7110.6</v>
      </c>
      <c r="I37" s="50"/>
      <c r="J37" s="123">
        <f>' Manor &amp; Keystone Pav.Wholesale'!J37+(' Manor &amp; Keystone Pav.Wholesale'!J37*' Manor and Keystone Retail'!$R$7)</f>
        <v>971.6</v>
      </c>
      <c r="K37" s="116">
        <f>' Manor &amp; Keystone Pav.Wholesale'!K37+(' Manor &amp; Keystone Pav.Wholesale'!K37*' Manor and Keystone Retail'!$R$7)</f>
        <v>2892.4</v>
      </c>
      <c r="L37" s="116">
        <f>' Manor &amp; Keystone Pav.Wholesale'!L37+(' Manor &amp; Keystone Pav.Wholesale'!L37*' Manor and Keystone Retail'!$R$7)</f>
        <v>5629.4</v>
      </c>
      <c r="M37" s="127">
        <f>' Manor &amp; Keystone Pav.Wholesale'!M37+(' Manor &amp; Keystone Pav.Wholesale'!M37*' Manor and Keystone Retail'!$R$7)</f>
        <v>-749</v>
      </c>
      <c r="N37" s="117">
        <f>' Manor &amp; Keystone Pav.Wholesale'!N37+(' Manor &amp; Keystone Pav.Wholesale'!N37*' Manor and Keystone Retail'!$R$7)</f>
        <v>3179.4</v>
      </c>
    </row>
    <row r="38" spans="1:14" s="5" customFormat="1" ht="18" customHeight="1" x14ac:dyDescent="0.25">
      <c r="A38" s="48"/>
      <c r="B38" s="35" t="s">
        <v>20</v>
      </c>
      <c r="C38" s="112">
        <v>4</v>
      </c>
      <c r="D38" s="113">
        <f>' Manor &amp; Keystone Pav.Wholesale'!D38+(' Manor &amp; Keystone Pav.Wholesale'!D38*' Manor and Keystone Retail'!$R$7)</f>
        <v>7617.4</v>
      </c>
      <c r="E38" s="114">
        <f>' Manor &amp; Keystone Pav.Wholesale'!E38+(' Manor &amp; Keystone Pav.Wholesale'!E38*' Manor and Keystone Retail'!$R$7)</f>
        <v>2959.6</v>
      </c>
      <c r="F38" s="49"/>
      <c r="G38" s="122">
        <f>' Manor &amp; Keystone Pav.Wholesale'!G38+(' Manor &amp; Keystone Pav.Wholesale'!G38*' Manor and Keystone Retail'!$R$7)</f>
        <v>13214.6</v>
      </c>
      <c r="H38" s="114">
        <f>' Manor &amp; Keystone Pav.Wholesale'!H38+(' Manor &amp; Keystone Pav.Wholesale'!H38*' Manor and Keystone Retail'!$R$7)</f>
        <v>4827.2</v>
      </c>
      <c r="I38" s="50"/>
      <c r="J38" s="122">
        <f>' Manor &amp; Keystone Pav.Wholesale'!J38+(' Manor &amp; Keystone Pav.Wholesale'!J38*' Manor and Keystone Retail'!$R$7)</f>
        <v>747.6</v>
      </c>
      <c r="K38" s="113">
        <f>' Manor &amp; Keystone Pav.Wholesale'!K38+(' Manor &amp; Keystone Pav.Wholesale'!K38*' Manor and Keystone Retail'!$R$7)</f>
        <v>2247</v>
      </c>
      <c r="L38" s="113">
        <f>' Manor &amp; Keystone Pav.Wholesale'!L38+(' Manor &amp; Keystone Pav.Wholesale'!L38*' Manor and Keystone Retail'!$R$7)</f>
        <v>3505.6</v>
      </c>
      <c r="M38" s="126">
        <f>' Manor &amp; Keystone Pav.Wholesale'!M38+(' Manor &amp; Keystone Pav.Wholesale'!M38*' Manor and Keystone Retail'!$R$7)</f>
        <v>-512.4</v>
      </c>
      <c r="N38" s="114">
        <f>' Manor &amp; Keystone Pav.Wholesale'!N38+(' Manor &amp; Keystone Pav.Wholesale'!N38*' Manor and Keystone Retail'!$R$7)</f>
        <v>2083.1999999999998</v>
      </c>
    </row>
    <row r="39" spans="1:14" s="5" customFormat="1" ht="18" customHeight="1" x14ac:dyDescent="0.25">
      <c r="A39" s="48"/>
      <c r="B39" s="36" t="s">
        <v>21</v>
      </c>
      <c r="C39" s="115">
        <v>6</v>
      </c>
      <c r="D39" s="116">
        <f>' Manor &amp; Keystone Pav.Wholesale'!D39+(' Manor &amp; Keystone Pav.Wholesale'!D39*' Manor and Keystone Retail'!$R$7)</f>
        <v>9426.2000000000007</v>
      </c>
      <c r="E39" s="117">
        <f>' Manor &amp; Keystone Pav.Wholesale'!E39+(' Manor &amp; Keystone Pav.Wholesale'!E39*' Manor and Keystone Retail'!$R$7)</f>
        <v>3635.8</v>
      </c>
      <c r="F39" s="49"/>
      <c r="G39" s="123">
        <f>' Manor &amp; Keystone Pav.Wholesale'!G39+(' Manor &amp; Keystone Pav.Wholesale'!G39*' Manor and Keystone Retail'!$R$7)</f>
        <v>14330.4</v>
      </c>
      <c r="H39" s="117">
        <f>' Manor &amp; Keystone Pav.Wholesale'!H39+(' Manor &amp; Keystone Pav.Wholesale'!H39*' Manor and Keystone Retail'!$R$7)</f>
        <v>6039.6</v>
      </c>
      <c r="I39" s="50"/>
      <c r="J39" s="123">
        <f>' Manor &amp; Keystone Pav.Wholesale'!J39+(' Manor &amp; Keystone Pav.Wholesale'!J39*' Manor and Keystone Retail'!$R$7)</f>
        <v>915.6</v>
      </c>
      <c r="K39" s="116">
        <f>' Manor &amp; Keystone Pav.Wholesale'!K39+(' Manor &amp; Keystone Pav.Wholesale'!K39*' Manor and Keystone Retail'!$R$7)</f>
        <v>2732.8</v>
      </c>
      <c r="L39" s="116">
        <f>' Manor &amp; Keystone Pav.Wholesale'!L39+(' Manor &amp; Keystone Pav.Wholesale'!L39*' Manor and Keystone Retail'!$R$7)</f>
        <v>4242</v>
      </c>
      <c r="M39" s="127">
        <f>' Manor &amp; Keystone Pav.Wholesale'!M39+(' Manor &amp; Keystone Pav.Wholesale'!M39*' Manor and Keystone Retail'!$R$7)</f>
        <v>-600.6</v>
      </c>
      <c r="N39" s="117">
        <f>' Manor &amp; Keystone Pav.Wholesale'!N39+(' Manor &amp; Keystone Pav.Wholesale'!N39*' Manor and Keystone Retail'!$R$7)</f>
        <v>2590</v>
      </c>
    </row>
    <row r="40" spans="1:14" s="5" customFormat="1" ht="18" customHeight="1" x14ac:dyDescent="0.25">
      <c r="A40" s="48"/>
      <c r="B40" s="35" t="s">
        <v>22</v>
      </c>
      <c r="C40" s="112">
        <v>6</v>
      </c>
      <c r="D40" s="113">
        <f>' Manor &amp; Keystone Pav.Wholesale'!D40+(' Manor &amp; Keystone Pav.Wholesale'!D40*' Manor and Keystone Retail'!$R$7)</f>
        <v>10570</v>
      </c>
      <c r="E40" s="114">
        <f>' Manor &amp; Keystone Pav.Wholesale'!E40+(' Manor &amp; Keystone Pav.Wholesale'!E40*' Manor and Keystone Retail'!$R$7)</f>
        <v>4324.6000000000004</v>
      </c>
      <c r="F40" s="49"/>
      <c r="G40" s="122">
        <f>' Manor &amp; Keystone Pav.Wholesale'!G40+(' Manor &amp; Keystone Pav.Wholesale'!G40*' Manor and Keystone Retail'!$R$7)</f>
        <v>15072.400000000001</v>
      </c>
      <c r="H40" s="114">
        <f>' Manor &amp; Keystone Pav.Wholesale'!H40+(' Manor &amp; Keystone Pav.Wholesale'!H40*' Manor and Keystone Retail'!$R$7)</f>
        <v>7193.2000000000007</v>
      </c>
      <c r="I40" s="50"/>
      <c r="J40" s="122">
        <f>' Manor &amp; Keystone Pav.Wholesale'!J40+(' Manor &amp; Keystone Pav.Wholesale'!J40*' Manor and Keystone Retail'!$R$7)</f>
        <v>1037.4000000000001</v>
      </c>
      <c r="K40" s="113">
        <f>' Manor &amp; Keystone Pav.Wholesale'!K40+(' Manor &amp; Keystone Pav.Wholesale'!K40*' Manor and Keystone Retail'!$R$7)</f>
        <v>3214.4</v>
      </c>
      <c r="L40" s="113">
        <f>' Manor &amp; Keystone Pav.Wholesale'!L40+(' Manor &amp; Keystone Pav.Wholesale'!L40*' Manor and Keystone Retail'!$R$7)</f>
        <v>4998</v>
      </c>
      <c r="M40" s="126">
        <f>' Manor &amp; Keystone Pav.Wholesale'!M40+(' Manor &amp; Keystone Pav.Wholesale'!M40*' Manor and Keystone Retail'!$R$7)</f>
        <v>-743.4</v>
      </c>
      <c r="N40" s="114">
        <f>' Manor &amp; Keystone Pav.Wholesale'!N40+(' Manor &amp; Keystone Pav.Wholesale'!N40*' Manor and Keystone Retail'!$R$7)</f>
        <v>3106.6</v>
      </c>
    </row>
    <row r="41" spans="1:14" s="5" customFormat="1" ht="18" customHeight="1" x14ac:dyDescent="0.25">
      <c r="A41" s="48"/>
      <c r="B41" s="36" t="s">
        <v>23</v>
      </c>
      <c r="C41" s="115">
        <v>6</v>
      </c>
      <c r="D41" s="116">
        <f>' Manor &amp; Keystone Pav.Wholesale'!D41+(' Manor &amp; Keystone Pav.Wholesale'!D41*' Manor and Keystone Retail'!$R$7)</f>
        <v>12594.4</v>
      </c>
      <c r="E41" s="117">
        <f>' Manor &amp; Keystone Pav.Wholesale'!E41+(' Manor &amp; Keystone Pav.Wholesale'!E41*' Manor and Keystone Retail'!$R$7)</f>
        <v>4974.2</v>
      </c>
      <c r="F41" s="49"/>
      <c r="G41" s="123">
        <f>' Manor &amp; Keystone Pav.Wholesale'!G41+(' Manor &amp; Keystone Pav.Wholesale'!G41*' Manor and Keystone Retail'!$R$7)</f>
        <v>16510.2</v>
      </c>
      <c r="H41" s="117">
        <f>' Manor &amp; Keystone Pav.Wholesale'!H41+(' Manor &amp; Keystone Pav.Wholesale'!H41*' Manor and Keystone Retail'!$R$7)</f>
        <v>8440.6</v>
      </c>
      <c r="I41" s="50"/>
      <c r="J41" s="123">
        <f>' Manor &amp; Keystone Pav.Wholesale'!J41+(' Manor &amp; Keystone Pav.Wholesale'!J41*' Manor and Keystone Retail'!$R$7)</f>
        <v>1215.2</v>
      </c>
      <c r="K41" s="116">
        <f>' Manor &amp; Keystone Pav.Wholesale'!K41+(' Manor &amp; Keystone Pav.Wholesale'!K41*' Manor and Keystone Retail'!$R$7)</f>
        <v>3698.8</v>
      </c>
      <c r="L41" s="116">
        <f>' Manor &amp; Keystone Pav.Wholesale'!L41+(' Manor &amp; Keystone Pav.Wholesale'!L41*' Manor and Keystone Retail'!$R$7)</f>
        <v>5252.8</v>
      </c>
      <c r="M41" s="127">
        <f>' Manor &amp; Keystone Pav.Wholesale'!M41+(' Manor &amp; Keystone Pav.Wholesale'!M41*' Manor and Keystone Retail'!$R$7)</f>
        <v>-828.8</v>
      </c>
      <c r="N41" s="117">
        <f>' Manor &amp; Keystone Pav.Wholesale'!N41+(' Manor &amp; Keystone Pav.Wholesale'!N41*' Manor and Keystone Retail'!$R$7)</f>
        <v>3624.6000000000004</v>
      </c>
    </row>
    <row r="42" spans="1:14" s="5" customFormat="1" ht="18" customHeight="1" x14ac:dyDescent="0.25">
      <c r="A42" s="48"/>
      <c r="B42" s="35" t="s">
        <v>205</v>
      </c>
      <c r="C42" s="113">
        <v>4</v>
      </c>
      <c r="D42" s="113">
        <f>' Manor &amp; Keystone Pav.Wholesale'!D42+(' Manor &amp; Keystone Pav.Wholesale'!D42*' Manor and Keystone Retail'!$R$7)</f>
        <v>9783.2000000000007</v>
      </c>
      <c r="E42" s="114">
        <v>2377</v>
      </c>
      <c r="F42" s="49"/>
      <c r="G42" s="122">
        <f>' Manor &amp; Keystone Pav.Wholesale'!G42+(' Manor &amp; Keystone Pav.Wholesale'!G42*' Manor and Keystone Retail'!$R$7)</f>
        <v>14971.6</v>
      </c>
      <c r="H42" s="114">
        <f>' Manor &amp; Keystone Pav.Wholesale'!H42+(' Manor &amp; Keystone Pav.Wholesale'!H42*' Manor and Keystone Retail'!$R$7)</f>
        <v>6109.6</v>
      </c>
      <c r="I42" s="50"/>
      <c r="J42" s="122">
        <f>' Manor &amp; Keystone Pav.Wholesale'!J42+(' Manor &amp; Keystone Pav.Wholesale'!J42*' Manor and Keystone Retail'!$R$7)</f>
        <v>978.6</v>
      </c>
      <c r="K42" s="113">
        <f>' Manor &amp; Keystone Pav.Wholesale'!K42+(' Manor &amp; Keystone Pav.Wholesale'!K42*' Manor and Keystone Retail'!$R$7)</f>
        <v>2758</v>
      </c>
      <c r="L42" s="113">
        <f>' Manor &amp; Keystone Pav.Wholesale'!L42+(' Manor &amp; Keystone Pav.Wholesale'!L42*' Manor and Keystone Retail'!$R$7)</f>
        <v>4341.3999999999996</v>
      </c>
      <c r="M42" s="126">
        <f>' Manor &amp; Keystone Pav.Wholesale'!M42+(' Manor &amp; Keystone Pav.Wholesale'!M42*' Manor and Keystone Retail'!$R$7)</f>
        <v>-618.79999999999995</v>
      </c>
      <c r="N42" s="114">
        <f>' Manor &amp; Keystone Pav.Wholesale'!N42+(' Manor &amp; Keystone Pav.Wholesale'!N42*' Manor and Keystone Retail'!$R$7)</f>
        <v>2619.4</v>
      </c>
    </row>
    <row r="43" spans="1:14" s="5" customFormat="1" ht="18" customHeight="1" x14ac:dyDescent="0.25">
      <c r="A43" s="48"/>
      <c r="B43" s="36" t="s">
        <v>206</v>
      </c>
      <c r="C43" s="115">
        <v>6</v>
      </c>
      <c r="D43" s="116">
        <f>' Manor &amp; Keystone Pav.Wholesale'!D43+(' Manor &amp; Keystone Pav.Wholesale'!D43*' Manor and Keystone Retail'!$R$7)</f>
        <v>10757.6</v>
      </c>
      <c r="E43" s="117">
        <v>2615</v>
      </c>
      <c r="F43" s="49"/>
      <c r="G43" s="123">
        <f>' Manor &amp; Keystone Pav.Wholesale'!G43+(' Manor &amp; Keystone Pav.Wholesale'!G43*' Manor and Keystone Retail'!$R$7)</f>
        <v>16086</v>
      </c>
      <c r="H43" s="117">
        <f>' Manor &amp; Keystone Pav.Wholesale'!H43+(' Manor &amp; Keystone Pav.Wholesale'!H43*' Manor and Keystone Retail'!$R$7)</f>
        <v>6774.6</v>
      </c>
      <c r="I43" s="50"/>
      <c r="J43" s="123">
        <f>' Manor &amp; Keystone Pav.Wholesale'!J43+(' Manor &amp; Keystone Pav.Wholesale'!J43*' Manor and Keystone Retail'!$R$7)</f>
        <v>1076.5999999999999</v>
      </c>
      <c r="K43" s="116">
        <f>' Manor &amp; Keystone Pav.Wholesale'!K43+(' Manor &amp; Keystone Pav.Wholesale'!K43*' Manor and Keystone Retail'!$R$7)</f>
        <v>3043.6</v>
      </c>
      <c r="L43" s="116">
        <f>' Manor &amp; Keystone Pav.Wholesale'!L43+(' Manor &amp; Keystone Pav.Wholesale'!L43*' Manor and Keystone Retail'!$R$7)</f>
        <v>4786.6000000000004</v>
      </c>
      <c r="M43" s="127">
        <f>' Manor &amp; Keystone Pav.Wholesale'!M43+(' Manor &amp; Keystone Pav.Wholesale'!M43*' Manor and Keystone Retail'!$R$7)</f>
        <v>-663.6</v>
      </c>
      <c r="N43" s="117">
        <f>' Manor &amp; Keystone Pav.Wholesale'!N43+(' Manor &amp; Keystone Pav.Wholesale'!N43*' Manor and Keystone Retail'!$R$7)</f>
        <v>2910.6</v>
      </c>
    </row>
    <row r="44" spans="1:14" s="5" customFormat="1" ht="18" customHeight="1" x14ac:dyDescent="0.25">
      <c r="A44" s="48"/>
      <c r="B44" s="35" t="s">
        <v>207</v>
      </c>
      <c r="C44" s="112">
        <v>6</v>
      </c>
      <c r="D44" s="113">
        <f>' Manor &amp; Keystone Pav.Wholesale'!D44+(' Manor &amp; Keystone Pav.Wholesale'!D44*' Manor and Keystone Retail'!$R$7)</f>
        <v>12768</v>
      </c>
      <c r="E44" s="114">
        <v>3128</v>
      </c>
      <c r="F44" s="49"/>
      <c r="G44" s="122">
        <f>' Manor &amp; Keystone Pav.Wholesale'!G44+(' Manor &amp; Keystone Pav.Wholesale'!G44*' Manor and Keystone Retail'!$R$7)</f>
        <v>19124</v>
      </c>
      <c r="H44" s="114">
        <f>' Manor &amp; Keystone Pav.Wholesale'!H44+(' Manor &amp; Keystone Pav.Wholesale'!H44*' Manor and Keystone Retail'!$R$7)</f>
        <v>8086.4</v>
      </c>
      <c r="I44" s="50"/>
      <c r="J44" s="122">
        <f>' Manor &amp; Keystone Pav.Wholesale'!J44+(' Manor &amp; Keystone Pav.Wholesale'!J44*' Manor and Keystone Retail'!$R$7)</f>
        <v>1279.5999999999999</v>
      </c>
      <c r="K44" s="113">
        <f>' Manor &amp; Keystone Pav.Wholesale'!K44+(' Manor &amp; Keystone Pav.Wholesale'!K44*' Manor and Keystone Retail'!$R$7)</f>
        <v>3620.4</v>
      </c>
      <c r="L44" s="113">
        <f>' Manor &amp; Keystone Pav.Wholesale'!L44+(' Manor &amp; Keystone Pav.Wholesale'!L44*' Manor and Keystone Retail'!$R$7)</f>
        <v>5700.8</v>
      </c>
      <c r="M44" s="126">
        <f>' Manor &amp; Keystone Pav.Wholesale'!M44+(' Manor &amp; Keystone Pav.Wholesale'!M44*' Manor and Keystone Retail'!$R$7)</f>
        <v>-791</v>
      </c>
      <c r="N44" s="114">
        <f>' Manor &amp; Keystone Pav.Wholesale'!N44+(' Manor &amp; Keystone Pav.Wholesale'!N44*' Manor and Keystone Retail'!$R$7)</f>
        <v>3494.4</v>
      </c>
    </row>
    <row r="45" spans="1:14" s="5" customFormat="1" ht="18" customHeight="1" x14ac:dyDescent="0.25">
      <c r="A45" s="48"/>
      <c r="B45" s="36" t="s">
        <v>208</v>
      </c>
      <c r="C45" s="115">
        <v>6</v>
      </c>
      <c r="D45" s="116">
        <f>' Manor &amp; Keystone Pav.Wholesale'!D45+(' Manor &amp; Keystone Pav.Wholesale'!D45*' Manor and Keystone Retail'!$R$7)</f>
        <v>14616</v>
      </c>
      <c r="E45" s="117">
        <v>3620</v>
      </c>
      <c r="F45" s="49"/>
      <c r="G45" s="123">
        <f>' Manor &amp; Keystone Pav.Wholesale'!G45+(' Manor &amp; Keystone Pav.Wholesale'!G45*' Manor and Keystone Retail'!$R$7)</f>
        <v>21833</v>
      </c>
      <c r="H45" s="117">
        <f>' Manor &amp; Keystone Pav.Wholesale'!H45+(' Manor &amp; Keystone Pav.Wholesale'!H45*' Manor and Keystone Retail'!$R$7)</f>
        <v>9402.4</v>
      </c>
      <c r="I45" s="50"/>
      <c r="J45" s="123">
        <f>' Manor &amp; Keystone Pav.Wholesale'!J45+(' Manor &amp; Keystone Pav.Wholesale'!J45*' Manor and Keystone Retail'!$R$7)</f>
        <v>1475.6</v>
      </c>
      <c r="K45" s="116">
        <f>' Manor &amp; Keystone Pav.Wholesale'!K45+(' Manor &amp; Keystone Pav.Wholesale'!K45*' Manor and Keystone Retail'!$R$7)</f>
        <v>4174.8</v>
      </c>
      <c r="L45" s="116">
        <f>' Manor &amp; Keystone Pav.Wholesale'!L45+(' Manor &amp; Keystone Pav.Wholesale'!L45*' Manor and Keystone Retail'!$R$7)</f>
        <v>6610.8</v>
      </c>
      <c r="M45" s="127">
        <f>' Manor &amp; Keystone Pav.Wholesale'!M45+(' Manor &amp; Keystone Pav.Wholesale'!M45*' Manor and Keystone Retail'!$R$7)</f>
        <v>-872.2</v>
      </c>
      <c r="N45" s="117">
        <f>' Manor &amp; Keystone Pav.Wholesale'!N45+(' Manor &amp; Keystone Pav.Wholesale'!N45*' Manor and Keystone Retail'!$R$7)</f>
        <v>4076.8</v>
      </c>
    </row>
    <row r="46" spans="1:14" s="5" customFormat="1" ht="18" customHeight="1" x14ac:dyDescent="0.25">
      <c r="A46" s="48"/>
      <c r="B46" s="35" t="s">
        <v>210</v>
      </c>
      <c r="C46" s="113">
        <v>6</v>
      </c>
      <c r="D46" s="113">
        <f>' Manor &amp; Keystone Pav.Wholesale'!D46+(' Manor &amp; Keystone Pav.Wholesale'!D46*' Manor and Keystone Retail'!$R$7)</f>
        <v>16632</v>
      </c>
      <c r="E46" s="114">
        <v>4137</v>
      </c>
      <c r="F46" s="49"/>
      <c r="G46" s="122">
        <f>' Manor &amp; Keystone Pav.Wholesale'!G46+(' Manor &amp; Keystone Pav.Wholesale'!G46*' Manor and Keystone Retail'!$R$7)</f>
        <v>24789.8</v>
      </c>
      <c r="H46" s="114">
        <f>' Manor &amp; Keystone Pav.Wholesale'!H46+(' Manor &amp; Keystone Pav.Wholesale'!H46*' Manor and Keystone Retail'!$R$7)</f>
        <v>10722.6</v>
      </c>
      <c r="I46" s="50"/>
      <c r="J46" s="122">
        <f>' Manor &amp; Keystone Pav.Wholesale'!J46+(' Manor &amp; Keystone Pav.Wholesale'!J46*' Manor and Keystone Retail'!$R$7)</f>
        <v>1677.2</v>
      </c>
      <c r="K46" s="113">
        <f>' Manor &amp; Keystone Pav.Wholesale'!K46+(' Manor &amp; Keystone Pav.Wholesale'!K46*' Manor and Keystone Retail'!$R$7)</f>
        <v>4699.8</v>
      </c>
      <c r="L46" s="113">
        <f>' Manor &amp; Keystone Pav.Wholesale'!L46+(' Manor &amp; Keystone Pav.Wholesale'!L46*' Manor and Keystone Retail'!$R$7)</f>
        <v>7418.6</v>
      </c>
      <c r="M46" s="126">
        <f>' Manor &amp; Keystone Pav.Wholesale'!M46+(' Manor &amp; Keystone Pav.Wholesale'!M46*' Manor and Keystone Retail'!$R$7)</f>
        <v>-981.40000000000009</v>
      </c>
      <c r="N46" s="114">
        <f>' Manor &amp; Keystone Pav.Wholesale'!N46+(' Manor &amp; Keystone Pav.Wholesale'!N46*' Manor and Keystone Retail'!$R$7)</f>
        <v>4659.2</v>
      </c>
    </row>
    <row r="47" spans="1:14" s="5" customFormat="1" ht="18" customHeight="1" x14ac:dyDescent="0.25">
      <c r="A47" s="48"/>
      <c r="B47" s="36" t="s">
        <v>24</v>
      </c>
      <c r="C47" s="115">
        <v>4</v>
      </c>
      <c r="D47" s="116">
        <f>' Manor &amp; Keystone Pav.Wholesale'!D47+(' Manor &amp; Keystone Pav.Wholesale'!D47*' Manor and Keystone Retail'!$R$7)</f>
        <v>12276.6</v>
      </c>
      <c r="E47" s="117">
        <f>' Manor &amp; Keystone Pav.Wholesale'!E47+(' Manor &amp; Keystone Pav.Wholesale'!E47*' Manor and Keystone Retail'!$R$7)</f>
        <v>4580.8</v>
      </c>
      <c r="F47" s="49"/>
      <c r="G47" s="123">
        <f>' Manor &amp; Keystone Pav.Wholesale'!G47+(' Manor &amp; Keystone Pav.Wholesale'!G47*' Manor and Keystone Retail'!$R$7)</f>
        <v>16354.8</v>
      </c>
      <c r="H47" s="117">
        <f>' Manor &amp; Keystone Pav.Wholesale'!H47+(' Manor &amp; Keystone Pav.Wholesale'!H47*' Manor and Keystone Retail'!$R$7)</f>
        <v>7530.6</v>
      </c>
      <c r="I47" s="50"/>
      <c r="J47" s="123">
        <f>' Manor &amp; Keystone Pav.Wholesale'!J47+(' Manor &amp; Keystone Pav.Wholesale'!J47*' Manor and Keystone Retail'!$R$7)</f>
        <v>1226.4000000000001</v>
      </c>
      <c r="K47" s="116">
        <f>' Manor &amp; Keystone Pav.Wholesale'!K47+(' Manor &amp; Keystone Pav.Wholesale'!K47*' Manor and Keystone Retail'!$R$7)</f>
        <v>3228.4</v>
      </c>
      <c r="L47" s="116">
        <f>' Manor &amp; Keystone Pav.Wholesale'!L47+(' Manor &amp; Keystone Pav.Wholesale'!L47*' Manor and Keystone Retail'!$R$7)</f>
        <v>4998</v>
      </c>
      <c r="M47" s="127">
        <f>' Manor &amp; Keystone Pav.Wholesale'!M47+(' Manor &amp; Keystone Pav.Wholesale'!M47*' Manor and Keystone Retail'!$R$7)</f>
        <v>-786.8</v>
      </c>
      <c r="N47" s="117">
        <f>' Manor &amp; Keystone Pav.Wholesale'!N47+(' Manor &amp; Keystone Pav.Wholesale'!N47*' Manor and Keystone Retail'!$R$7)</f>
        <v>3250.8</v>
      </c>
    </row>
    <row r="48" spans="1:14" s="5" customFormat="1" ht="18" customHeight="1" x14ac:dyDescent="0.25">
      <c r="A48" s="48"/>
      <c r="B48" s="35" t="s">
        <v>25</v>
      </c>
      <c r="C48" s="112">
        <v>8</v>
      </c>
      <c r="D48" s="113">
        <f>' Manor &amp; Keystone Pav.Wholesale'!D48+(' Manor &amp; Keystone Pav.Wholesale'!D48*' Manor and Keystone Retail'!$R$7)</f>
        <v>14102.2</v>
      </c>
      <c r="E48" s="114">
        <f>' Manor &amp; Keystone Pav.Wholesale'!E48+(' Manor &amp; Keystone Pav.Wholesale'!E48*' Manor and Keystone Retail'!$R$7)</f>
        <v>5434.8</v>
      </c>
      <c r="F48" s="49"/>
      <c r="G48" s="122">
        <f>' Manor &amp; Keystone Pav.Wholesale'!G48+(' Manor &amp; Keystone Pav.Wholesale'!G48*' Manor and Keystone Retail'!$R$7)</f>
        <v>19654.599999999999</v>
      </c>
      <c r="H48" s="114">
        <f>' Manor &amp; Keystone Pav.Wholesale'!H48+(' Manor &amp; Keystone Pav.Wholesale'!H48*' Manor and Keystone Retail'!$R$7)</f>
        <v>8936.2000000000007</v>
      </c>
      <c r="I48" s="50"/>
      <c r="J48" s="122">
        <f>' Manor &amp; Keystone Pav.Wholesale'!J48+(' Manor &amp; Keystone Pav.Wholesale'!J48*' Manor and Keystone Retail'!$R$7)</f>
        <v>1405.6</v>
      </c>
      <c r="K48" s="113">
        <f>' Manor &amp; Keystone Pav.Wholesale'!K48+(' Manor &amp; Keystone Pav.Wholesale'!K48*' Manor and Keystone Retail'!$R$7)</f>
        <v>3585.4</v>
      </c>
      <c r="L48" s="113">
        <f>' Manor &amp; Keystone Pav.Wholesale'!L48+(' Manor &amp; Keystone Pav.Wholesale'!L48*' Manor and Keystone Retail'!$R$7)</f>
        <v>5615.4</v>
      </c>
      <c r="M48" s="126">
        <f>' Manor &amp; Keystone Pav.Wholesale'!M48+(' Manor &amp; Keystone Pav.Wholesale'!M48*' Manor and Keystone Retail'!$R$7)</f>
        <v>-889</v>
      </c>
      <c r="N48" s="114">
        <f>' Manor &amp; Keystone Pav.Wholesale'!N48+(' Manor &amp; Keystone Pav.Wholesale'!N48*' Manor and Keystone Retail'!$R$7)</f>
        <v>3889.2</v>
      </c>
    </row>
    <row r="49" spans="1:14" s="5" customFormat="1" ht="18" customHeight="1" x14ac:dyDescent="0.25">
      <c r="A49" s="48"/>
      <c r="B49" s="36" t="s">
        <v>26</v>
      </c>
      <c r="C49" s="115">
        <v>8</v>
      </c>
      <c r="D49" s="116">
        <f>' Manor &amp; Keystone Pav.Wholesale'!D49+(' Manor &amp; Keystone Pav.Wholesale'!D49*' Manor and Keystone Retail'!$R$7)</f>
        <v>16209.2</v>
      </c>
      <c r="E49" s="117">
        <f>' Manor &amp; Keystone Pav.Wholesale'!E49+(' Manor &amp; Keystone Pav.Wholesale'!E49*' Manor and Keystone Retail'!$R$7)</f>
        <v>6326.6</v>
      </c>
      <c r="F49" s="49"/>
      <c r="G49" s="123">
        <f>' Manor &amp; Keystone Pav.Wholesale'!G49+(' Manor &amp; Keystone Pav.Wholesale'!G49*' Manor and Keystone Retail'!$R$7)</f>
        <v>21890.400000000001</v>
      </c>
      <c r="H49" s="117">
        <f>' Manor &amp; Keystone Pav.Wholesale'!H49+(' Manor &amp; Keystone Pav.Wholesale'!H49*' Manor and Keystone Retail'!$R$7)</f>
        <v>10305.4</v>
      </c>
      <c r="I49" s="50"/>
      <c r="J49" s="123">
        <f>' Manor &amp; Keystone Pav.Wholesale'!J49+(' Manor &amp; Keystone Pav.Wholesale'!J49*' Manor and Keystone Retail'!$R$7)</f>
        <v>1629.6</v>
      </c>
      <c r="K49" s="116">
        <f>' Manor &amp; Keystone Pav.Wholesale'!K49+(' Manor &amp; Keystone Pav.Wholesale'!K49*' Manor and Keystone Retail'!$R$7)</f>
        <v>4207</v>
      </c>
      <c r="L49" s="116">
        <f>' Manor &amp; Keystone Pav.Wholesale'!L49+(' Manor &amp; Keystone Pav.Wholesale'!L49*' Manor and Keystone Retail'!$R$7)</f>
        <v>6559</v>
      </c>
      <c r="M49" s="127">
        <f>' Manor &amp; Keystone Pav.Wholesale'!M49+(' Manor &amp; Keystone Pav.Wholesale'!M49*' Manor and Keystone Retail'!$R$7)</f>
        <v>-996.8</v>
      </c>
      <c r="N49" s="117">
        <f>' Manor &amp; Keystone Pav.Wholesale'!N49+(' Manor &amp; Keystone Pav.Wholesale'!N49*' Manor and Keystone Retail'!$R$7)</f>
        <v>4540.2</v>
      </c>
    </row>
    <row r="50" spans="1:14" s="5" customFormat="1" ht="18" customHeight="1" x14ac:dyDescent="0.25">
      <c r="A50" s="48"/>
      <c r="B50" s="35" t="s">
        <v>27</v>
      </c>
      <c r="C50" s="112">
        <v>10</v>
      </c>
      <c r="D50" s="113">
        <f>' Manor &amp; Keystone Pav.Wholesale'!D50+(' Manor &amp; Keystone Pav.Wholesale'!D50*' Manor and Keystone Retail'!$R$7)</f>
        <v>17868.2</v>
      </c>
      <c r="E50" s="114">
        <f>' Manor &amp; Keystone Pav.Wholesale'!E50+(' Manor &amp; Keystone Pav.Wholesale'!E50*' Manor and Keystone Retail'!$R$7)</f>
        <v>7182</v>
      </c>
      <c r="F50" s="49"/>
      <c r="G50" s="122">
        <f>' Manor &amp; Keystone Pav.Wholesale'!G50+(' Manor &amp; Keystone Pav.Wholesale'!G50*' Manor and Keystone Retail'!$R$7)</f>
        <v>24848.6</v>
      </c>
      <c r="H50" s="114">
        <f>' Manor &amp; Keystone Pav.Wholesale'!H50+(' Manor &amp; Keystone Pav.Wholesale'!H50*' Manor and Keystone Retail'!$R$7)</f>
        <v>11821.6</v>
      </c>
      <c r="I50" s="50"/>
      <c r="J50" s="122">
        <f>' Manor &amp; Keystone Pav.Wholesale'!J50+(' Manor &amp; Keystone Pav.Wholesale'!J50*' Manor and Keystone Retail'!$R$7)</f>
        <v>1772.4</v>
      </c>
      <c r="K50" s="113">
        <f>' Manor &amp; Keystone Pav.Wholesale'!K50+(' Manor &amp; Keystone Pav.Wholesale'!K50*' Manor and Keystone Retail'!$R$7)</f>
        <v>4783.8</v>
      </c>
      <c r="L50" s="113">
        <f>' Manor &amp; Keystone Pav.Wholesale'!L50+(' Manor &amp; Keystone Pav.Wholesale'!L50*' Manor and Keystone Retail'!$R$7)</f>
        <v>7491.4</v>
      </c>
      <c r="M50" s="126">
        <f>' Manor &amp; Keystone Pav.Wholesale'!M50+(' Manor &amp; Keystone Pav.Wholesale'!M50*' Manor and Keystone Retail'!$R$7)</f>
        <v>-1083.5999999999999</v>
      </c>
      <c r="N50" s="114">
        <f>' Manor &amp; Keystone Pav.Wholesale'!N50+(' Manor &amp; Keystone Pav.Wholesale'!N50*' Manor and Keystone Retail'!$R$7)</f>
        <v>5178.6000000000004</v>
      </c>
    </row>
    <row r="51" spans="1:14" s="5" customFormat="1" ht="18" customHeight="1" x14ac:dyDescent="0.25">
      <c r="A51" s="48"/>
      <c r="B51" s="36" t="s">
        <v>28</v>
      </c>
      <c r="C51" s="115">
        <v>10</v>
      </c>
      <c r="D51" s="116">
        <f>' Manor &amp; Keystone Pav.Wholesale'!D51+(' Manor &amp; Keystone Pav.Wholesale'!D51*' Manor and Keystone Retail'!$R$7)</f>
        <v>19549.599999999999</v>
      </c>
      <c r="E51" s="117">
        <f>' Manor &amp; Keystone Pav.Wholesale'!E51+(' Manor &amp; Keystone Pav.Wholesale'!E51*' Manor and Keystone Retail'!$R$7)</f>
        <v>8099</v>
      </c>
      <c r="F51" s="49"/>
      <c r="G51" s="123">
        <f>' Manor &amp; Keystone Pav.Wholesale'!G51+(' Manor &amp; Keystone Pav.Wholesale'!G51*' Manor and Keystone Retail'!$R$7)</f>
        <v>27269.200000000001</v>
      </c>
      <c r="H51" s="117">
        <f>' Manor &amp; Keystone Pav.Wholesale'!H51+(' Manor &amp; Keystone Pav.Wholesale'!H51*' Manor and Keystone Retail'!$R$7)</f>
        <v>13347.6</v>
      </c>
      <c r="I51" s="50"/>
      <c r="J51" s="123">
        <f>' Manor &amp; Keystone Pav.Wholesale'!J51+(' Manor &amp; Keystone Pav.Wholesale'!J51*' Manor and Keystone Retail'!$R$7)</f>
        <v>1953</v>
      </c>
      <c r="K51" s="116">
        <f>' Manor &amp; Keystone Pav.Wholesale'!K51+(' Manor &amp; Keystone Pav.Wholesale'!K51*' Manor and Keystone Retail'!$R$7)</f>
        <v>5429.2</v>
      </c>
      <c r="L51" s="116">
        <f>' Manor &amp; Keystone Pav.Wholesale'!L51+(' Manor &amp; Keystone Pav.Wholesale'!L51*' Manor and Keystone Retail'!$R$7)</f>
        <v>8436.4</v>
      </c>
      <c r="M51" s="127">
        <f>' Manor &amp; Keystone Pav.Wholesale'!M51+(' Manor &amp; Keystone Pav.Wholesale'!M51*' Manor and Keystone Retail'!$R$7)</f>
        <v>-1304.8</v>
      </c>
      <c r="N51" s="117">
        <f>' Manor &amp; Keystone Pav.Wholesale'!N51+(' Manor &amp; Keystone Pav.Wholesale'!N51*' Manor and Keystone Retail'!$R$7)</f>
        <v>5831</v>
      </c>
    </row>
    <row r="52" spans="1:14" s="5" customFormat="1" ht="18" customHeight="1" thickBot="1" x14ac:dyDescent="0.3">
      <c r="A52" s="48"/>
      <c r="B52" s="35" t="s">
        <v>29</v>
      </c>
      <c r="C52" s="112">
        <v>10</v>
      </c>
      <c r="D52" s="113">
        <f>' Manor &amp; Keystone Pav.Wholesale'!D52+(' Manor &amp; Keystone Pav.Wholesale'!D52*' Manor and Keystone Retail'!$R$7)</f>
        <v>21322</v>
      </c>
      <c r="E52" s="114">
        <f>' Manor &amp; Keystone Pav.Wholesale'!E52+(' Manor &amp; Keystone Pav.Wholesale'!E52*' Manor and Keystone Retail'!$R$7)</f>
        <v>8995</v>
      </c>
      <c r="F52" s="49"/>
      <c r="G52" s="122">
        <f>' Manor &amp; Keystone Pav.Wholesale'!G52+(' Manor &amp; Keystone Pav.Wholesale'!G52*' Manor and Keystone Retail'!$R$7)</f>
        <v>29625.4</v>
      </c>
      <c r="H52" s="114">
        <f>' Manor &amp; Keystone Pav.Wholesale'!H52+(' Manor &amp; Keystone Pav.Wholesale'!H52*' Manor and Keystone Retail'!$R$7)</f>
        <v>14803.6</v>
      </c>
      <c r="I52" s="50"/>
      <c r="J52" s="122">
        <f>' Manor &amp; Keystone Pav.Wholesale'!J52+(' Manor &amp; Keystone Pav.Wholesale'!J52*' Manor and Keystone Retail'!$R$7)</f>
        <v>2129.4</v>
      </c>
      <c r="K52" s="113">
        <f>' Manor &amp; Keystone Pav.Wholesale'!K52+(' Manor &amp; Keystone Pav.Wholesale'!K52*' Manor and Keystone Retail'!$R$7)</f>
        <v>6081.6</v>
      </c>
      <c r="L52" s="113">
        <f>' Manor &amp; Keystone Pav.Wholesale'!L52+(' Manor &amp; Keystone Pav.Wholesale'!L52*' Manor and Keystone Retail'!$R$7)</f>
        <v>9366</v>
      </c>
      <c r="M52" s="126">
        <f>' Manor &amp; Keystone Pav.Wholesale'!M52+(' Manor &amp; Keystone Pav.Wholesale'!M52*' Manor and Keystone Retail'!$R$7)</f>
        <v>-1527.4</v>
      </c>
      <c r="N52" s="114">
        <f>' Manor &amp; Keystone Pav.Wholesale'!N52+(' Manor &amp; Keystone Pav.Wholesale'!N52*' Manor and Keystone Retail'!$R$7)</f>
        <v>6490.4</v>
      </c>
    </row>
    <row r="53" spans="1:14" ht="26.45" customHeight="1" thickBot="1" x14ac:dyDescent="0.25">
      <c r="B53" s="533" t="s">
        <v>201</v>
      </c>
      <c r="C53" s="534"/>
      <c r="D53" s="534"/>
      <c r="E53" s="534"/>
      <c r="F53" s="534"/>
      <c r="G53" s="534"/>
      <c r="H53" s="535"/>
      <c r="I53" s="23"/>
      <c r="J53" s="536" t="s">
        <v>202</v>
      </c>
      <c r="K53" s="537"/>
      <c r="L53" s="537"/>
      <c r="M53" s="537"/>
      <c r="N53" s="538"/>
    </row>
    <row r="54" spans="1:14" ht="18" customHeight="1" thickBot="1" x14ac:dyDescent="0.3">
      <c r="A54" s="5"/>
      <c r="B54" s="522" t="s">
        <v>49</v>
      </c>
      <c r="C54" s="523"/>
      <c r="D54" s="523"/>
      <c r="E54" s="524"/>
      <c r="F54" s="27"/>
      <c r="G54" s="389" t="s">
        <v>37</v>
      </c>
      <c r="H54" s="390" t="s">
        <v>48</v>
      </c>
      <c r="I54" s="27"/>
      <c r="J54" s="539" t="s">
        <v>203</v>
      </c>
      <c r="K54" s="540"/>
      <c r="L54" s="540"/>
      <c r="M54" s="540"/>
      <c r="N54" s="541"/>
    </row>
    <row r="55" spans="1:14" s="5" customFormat="1" ht="18" customHeight="1" x14ac:dyDescent="0.25">
      <c r="B55" s="525" t="s">
        <v>50</v>
      </c>
      <c r="C55" s="526"/>
      <c r="D55" s="526"/>
      <c r="E55" s="527"/>
      <c r="F55" s="27"/>
      <c r="G55" s="405">
        <f>' Manor &amp; Keystone Pav.Wholesale'!G55+(' Manor &amp; Keystone Pav.Wholesale'!G55*' Manor and Keystone Retail'!$R$7)</f>
        <v>109.2</v>
      </c>
      <c r="H55" s="117">
        <f>' Manor &amp; Keystone Pav.Wholesale'!H55+(' Manor &amp; Keystone Pav.Wholesale'!H55*' Manor and Keystone Retail'!$R$7)</f>
        <v>301</v>
      </c>
      <c r="I55" s="27"/>
      <c r="J55" s="52" t="s">
        <v>80</v>
      </c>
      <c r="K55" s="38"/>
      <c r="L55" s="38"/>
      <c r="M55" s="38"/>
      <c r="N55" s="39"/>
    </row>
    <row r="56" spans="1:14" s="5" customFormat="1" ht="18" customHeight="1" x14ac:dyDescent="0.25">
      <c r="B56" s="519" t="s">
        <v>51</v>
      </c>
      <c r="C56" s="520"/>
      <c r="D56" s="520"/>
      <c r="E56" s="521"/>
      <c r="F56" s="51"/>
      <c r="G56" s="406">
        <f>' Manor &amp; Keystone Pav.Wholesale'!G56+(' Manor &amp; Keystone Pav.Wholesale'!G56*' Manor and Keystone Retail'!$R$7)</f>
        <v>371</v>
      </c>
      <c r="H56" s="114">
        <f>' Manor &amp; Keystone Pav.Wholesale'!H56+(' Manor &amp; Keystone Pav.Wholesale'!H56*' Manor and Keystone Retail'!$R$7)</f>
        <v>721</v>
      </c>
      <c r="I56" s="27"/>
      <c r="J56" s="40" t="s">
        <v>81</v>
      </c>
      <c r="K56" s="41"/>
      <c r="L56" s="41"/>
      <c r="M56" s="41"/>
      <c r="N56" s="42"/>
    </row>
    <row r="57" spans="1:14" s="5" customFormat="1" ht="18" customHeight="1" x14ac:dyDescent="0.25">
      <c r="B57" s="504" t="s">
        <v>52</v>
      </c>
      <c r="C57" s="505"/>
      <c r="D57" s="505"/>
      <c r="E57" s="506"/>
      <c r="F57" s="27"/>
      <c r="G57" s="405">
        <f>' Manor &amp; Keystone Pav.Wholesale'!G57+(' Manor &amp; Keystone Pav.Wholesale'!G57*' Manor and Keystone Retail'!$R$7)</f>
        <v>46.2</v>
      </c>
      <c r="H57" s="117">
        <f>' Manor &amp; Keystone Pav.Wholesale'!H57+(' Manor &amp; Keystone Pav.Wholesale'!H57*' Manor and Keystone Retail'!$R$7)</f>
        <v>56</v>
      </c>
      <c r="I57" s="27"/>
      <c r="J57" s="40" t="s">
        <v>82</v>
      </c>
      <c r="K57" s="41"/>
      <c r="L57" s="41"/>
      <c r="M57" s="41"/>
      <c r="N57" s="42"/>
    </row>
    <row r="58" spans="1:14" s="5" customFormat="1" ht="18" customHeight="1" x14ac:dyDescent="0.25">
      <c r="B58" s="507" t="s">
        <v>76</v>
      </c>
      <c r="C58" s="508"/>
      <c r="D58" s="508"/>
      <c r="E58" s="509"/>
      <c r="F58" s="27"/>
      <c r="G58" s="406">
        <f>' Manor &amp; Keystone Pav.Wholesale'!G58+(' Manor &amp; Keystone Pav.Wholesale'!G58*' Manor and Keystone Retail'!$R$7)</f>
        <v>350</v>
      </c>
      <c r="H58" s="114">
        <f>' Manor &amp; Keystone Pav.Wholesale'!H58+(' Manor &amp; Keystone Pav.Wholesale'!H58*' Manor and Keystone Retail'!$R$7)</f>
        <v>408.8</v>
      </c>
      <c r="I58" s="27"/>
      <c r="J58" s="40" t="s">
        <v>83</v>
      </c>
      <c r="K58" s="41"/>
      <c r="L58" s="41"/>
      <c r="M58" s="41"/>
      <c r="N58" s="42"/>
    </row>
    <row r="59" spans="1:14" s="5" customFormat="1" ht="18" customHeight="1" thickBot="1" x14ac:dyDescent="0.3">
      <c r="B59" s="448" t="s">
        <v>225</v>
      </c>
      <c r="C59" s="449"/>
      <c r="D59" s="449"/>
      <c r="E59" s="450"/>
      <c r="F59" s="27"/>
      <c r="G59" s="128" t="s">
        <v>59</v>
      </c>
      <c r="H59" s="117">
        <f>' Manor &amp; Keystone Pav.Wholesale'!H59+(' Manor &amp; Keystone Pav.Wholesale'!H59*' Manor and Keystone Retail'!$R$7)</f>
        <v>627.20000000000005</v>
      </c>
      <c r="I59" s="27"/>
      <c r="J59" s="43" t="s">
        <v>95</v>
      </c>
      <c r="K59" s="44"/>
      <c r="L59" s="44"/>
      <c r="M59" s="44"/>
      <c r="N59" s="45"/>
    </row>
    <row r="60" spans="1:14" s="5" customFormat="1" ht="18" customHeight="1" thickBot="1" x14ac:dyDescent="0.3">
      <c r="B60" s="516" t="s">
        <v>53</v>
      </c>
      <c r="C60" s="517"/>
      <c r="D60" s="517"/>
      <c r="E60" s="518"/>
      <c r="F60" s="27"/>
      <c r="G60" s="129" t="s">
        <v>59</v>
      </c>
      <c r="H60" s="114">
        <f>' Manor &amp; Keystone Pav.Wholesale'!H60+(' Manor &amp; Keystone Pav.Wholesale'!H60*' Manor and Keystone Retail'!$R$7)</f>
        <v>837.2</v>
      </c>
      <c r="I60" s="27"/>
      <c r="J60" s="27"/>
      <c r="K60" s="27"/>
      <c r="L60" s="27"/>
      <c r="M60" s="27"/>
      <c r="N60" s="27"/>
    </row>
    <row r="61" spans="1:14" s="5" customFormat="1" ht="18" customHeight="1" x14ac:dyDescent="0.25">
      <c r="B61" s="513" t="s">
        <v>54</v>
      </c>
      <c r="C61" s="514"/>
      <c r="D61" s="514"/>
      <c r="E61" s="515"/>
      <c r="F61" s="27"/>
      <c r="G61" s="128">
        <v>347</v>
      </c>
      <c r="H61" s="117">
        <f>' Manor &amp; Keystone Pav.Wholesale'!H61+(' Manor &amp; Keystone Pav.Wholesale'!H61*' Manor and Keystone Retail'!$R$7)</f>
        <v>394.8</v>
      </c>
      <c r="I61" s="27"/>
      <c r="J61" s="52" t="s">
        <v>79</v>
      </c>
      <c r="K61" s="38"/>
      <c r="L61" s="38"/>
      <c r="M61" s="38"/>
      <c r="N61" s="39"/>
    </row>
    <row r="62" spans="1:14" s="5" customFormat="1" ht="18" customHeight="1" x14ac:dyDescent="0.25">
      <c r="B62" s="516" t="s">
        <v>55</v>
      </c>
      <c r="C62" s="517"/>
      <c r="D62" s="517"/>
      <c r="E62" s="518"/>
      <c r="F62" s="27"/>
      <c r="G62" s="129">
        <v>319</v>
      </c>
      <c r="H62" s="114">
        <f>' Manor &amp; Keystone Pav.Wholesale'!H62+(' Manor &amp; Keystone Pav.Wholesale'!H62*' Manor and Keystone Retail'!$R$7)</f>
        <v>359.8</v>
      </c>
      <c r="I62" s="27"/>
      <c r="J62" s="40" t="s">
        <v>84</v>
      </c>
      <c r="K62" s="41"/>
      <c r="L62" s="41"/>
      <c r="M62" s="41"/>
      <c r="N62" s="42"/>
    </row>
    <row r="63" spans="1:14" s="5" customFormat="1" ht="18" customHeight="1" x14ac:dyDescent="0.25">
      <c r="B63" s="513" t="s">
        <v>56</v>
      </c>
      <c r="C63" s="514"/>
      <c r="D63" s="514"/>
      <c r="E63" s="515"/>
      <c r="F63" s="27"/>
      <c r="G63" s="401">
        <f>' Manor &amp; Keystone Pav.Wholesale'!G63</f>
        <v>0.1</v>
      </c>
      <c r="H63" s="298" t="s">
        <v>59</v>
      </c>
      <c r="I63" s="27"/>
      <c r="J63" s="40" t="s">
        <v>85</v>
      </c>
      <c r="K63" s="41"/>
      <c r="L63" s="41"/>
      <c r="M63" s="41"/>
      <c r="N63" s="42"/>
    </row>
    <row r="64" spans="1:14" s="5" customFormat="1" ht="18" customHeight="1" thickBot="1" x14ac:dyDescent="0.3">
      <c r="B64" s="516" t="s">
        <v>57</v>
      </c>
      <c r="C64" s="517"/>
      <c r="D64" s="517"/>
      <c r="E64" s="518"/>
      <c r="F64" s="27"/>
      <c r="G64" s="402">
        <v>0.19</v>
      </c>
      <c r="H64" s="131" t="s">
        <v>59</v>
      </c>
      <c r="I64" s="27"/>
      <c r="J64" s="43" t="s">
        <v>94</v>
      </c>
      <c r="K64" s="44"/>
      <c r="L64" s="44"/>
      <c r="M64" s="44"/>
      <c r="N64" s="45"/>
    </row>
    <row r="65" spans="1:15" s="5" customFormat="1" ht="18" customHeight="1" x14ac:dyDescent="0.25">
      <c r="B65" s="513" t="s">
        <v>58</v>
      </c>
      <c r="C65" s="514"/>
      <c r="D65" s="514"/>
      <c r="E65" s="515"/>
      <c r="F65" s="27"/>
      <c r="G65" s="36" t="s">
        <v>59</v>
      </c>
      <c r="H65" s="404">
        <f>' Manor &amp; Keystone Pav.Wholesale'!H65</f>
        <v>0.1</v>
      </c>
      <c r="I65" s="27"/>
      <c r="J65" s="27"/>
      <c r="K65" s="27"/>
      <c r="L65" s="27"/>
      <c r="M65" s="27"/>
      <c r="N65" s="27"/>
    </row>
    <row r="66" spans="1:15" s="5" customFormat="1" ht="18" customHeight="1" thickBot="1" x14ac:dyDescent="0.3">
      <c r="B66" s="516" t="s">
        <v>112</v>
      </c>
      <c r="C66" s="517"/>
      <c r="D66" s="517"/>
      <c r="E66" s="518"/>
      <c r="F66" s="27"/>
      <c r="G66" s="129" t="s">
        <v>59</v>
      </c>
      <c r="H66" s="403">
        <f>' Manor &amp; Keystone Pav.Wholesale'!H66</f>
        <v>0.15</v>
      </c>
      <c r="I66" s="27"/>
      <c r="J66" s="27"/>
      <c r="K66" s="156"/>
      <c r="L66" s="156"/>
      <c r="M66" s="156"/>
      <c r="N66" s="27"/>
    </row>
    <row r="67" spans="1:15" s="5" customFormat="1" ht="18" customHeight="1" thickBot="1" x14ac:dyDescent="0.3">
      <c r="B67" s="504" t="s">
        <v>60</v>
      </c>
      <c r="C67" s="505"/>
      <c r="D67" s="505"/>
      <c r="E67" s="506"/>
      <c r="F67" s="27"/>
      <c r="G67" s="117">
        <f>' Manor &amp; Keystone Pav.Wholesale'!G67+(' Manor &amp; Keystone Pav.Wholesale'!G67*' Manor and Keystone Retail'!$R$7)</f>
        <v>67.2</v>
      </c>
      <c r="H67" s="117">
        <f>' Manor &amp; Keystone Pav.Wholesale'!H67+(' Manor &amp; Keystone Pav.Wholesale'!H67*' Manor and Keystone Retail'!$R$7)</f>
        <v>67.2</v>
      </c>
      <c r="I67" s="27"/>
      <c r="J67" s="46"/>
      <c r="K67" s="422" t="s">
        <v>86</v>
      </c>
      <c r="L67" s="422"/>
      <c r="M67" s="422"/>
      <c r="N67" s="47"/>
    </row>
    <row r="68" spans="1:15" s="5" customFormat="1" ht="18" customHeight="1" x14ac:dyDescent="0.25">
      <c r="B68" s="507" t="s">
        <v>163</v>
      </c>
      <c r="C68" s="508"/>
      <c r="D68" s="508"/>
      <c r="E68" s="509"/>
      <c r="F68" s="55"/>
      <c r="G68" s="35" t="s">
        <v>59</v>
      </c>
      <c r="H68" s="294">
        <f>' Manor &amp; Keystone Pav.Wholesale'!H68+(' Manor &amp; Keystone Pav.Wholesale'!H68*' Manor and Keystone Retail'!$R$7)</f>
        <v>1372</v>
      </c>
      <c r="I68" s="27"/>
      <c r="J68" s="414"/>
      <c r="K68" s="415"/>
      <c r="L68" s="415"/>
      <c r="M68" s="415"/>
      <c r="N68" s="416"/>
    </row>
    <row r="69" spans="1:15" s="5" customFormat="1" ht="18" customHeight="1" x14ac:dyDescent="0.25">
      <c r="B69" s="504" t="s">
        <v>61</v>
      </c>
      <c r="C69" s="505"/>
      <c r="D69" s="505"/>
      <c r="E69" s="506"/>
      <c r="F69" s="27"/>
      <c r="G69" s="128" t="s">
        <v>59</v>
      </c>
      <c r="H69" s="117">
        <v>1495</v>
      </c>
      <c r="I69" s="27"/>
      <c r="J69" s="84"/>
      <c r="N69" s="83"/>
    </row>
    <row r="70" spans="1:15" ht="18" x14ac:dyDescent="0.25">
      <c r="B70" s="516" t="s">
        <v>74</v>
      </c>
      <c r="C70" s="517"/>
      <c r="D70" s="517"/>
      <c r="E70" s="518"/>
      <c r="F70" s="27"/>
      <c r="G70" s="122">
        <f>' Manor &amp; Keystone Pav.Wholesale'!G70+(' Manor &amp; Keystone Pav.Wholesale'!G70*' Manor and Keystone Retail'!$R$7)</f>
        <v>665</v>
      </c>
      <c r="H70" s="114">
        <f>' Manor &amp; Keystone Pav.Wholesale'!H70+(' Manor &amp; Keystone Pav.Wholesale'!H70*' Manor and Keystone Retail'!$R$7)</f>
        <v>665</v>
      </c>
      <c r="J70" s="238" t="s">
        <v>87</v>
      </c>
      <c r="K70" s="239"/>
      <c r="L70" s="239"/>
      <c r="M70" s="239"/>
      <c r="N70" s="240"/>
    </row>
    <row r="71" spans="1:15" ht="18" x14ac:dyDescent="0.25">
      <c r="B71" s="457" t="s">
        <v>217</v>
      </c>
      <c r="C71" s="458"/>
      <c r="D71" s="458"/>
      <c r="E71" s="459"/>
      <c r="F71" s="5"/>
      <c r="G71" s="295">
        <f>' Manor &amp; Keystone Pav.Wholesale'!G71+(' Manor &amp; Keystone Pav.Wholesale'!G71*' Manor and Keystone Retail'!$R$7)</f>
        <v>12.879999999999999</v>
      </c>
      <c r="H71" s="297">
        <f>' Manor &amp; Keystone Pav.Wholesale'!H71+(' Manor &amp; Keystone Pav.Wholesale'!H71*' Manor and Keystone Retail'!$R$7)</f>
        <v>12.879999999999999</v>
      </c>
      <c r="J71" s="417"/>
      <c r="N71" s="399"/>
    </row>
    <row r="72" spans="1:15" s="5" customFormat="1" ht="18" customHeight="1" x14ac:dyDescent="0.25">
      <c r="B72" s="460" t="s">
        <v>107</v>
      </c>
      <c r="C72" s="461"/>
      <c r="D72" s="461"/>
      <c r="E72" s="462"/>
      <c r="G72" s="122">
        <f>' Manor &amp; Keystone Pav.Wholesale'!G72+(' Manor &amp; Keystone Pav.Wholesale'!G72*' Manor and Keystone Retail'!$R$7)</f>
        <v>109.2</v>
      </c>
      <c r="H72" s="114">
        <f>' Manor &amp; Keystone Pav.Wholesale'!H72+(' Manor &amp; Keystone Pav.Wholesale'!H72*' Manor and Keystone Retail'!$R$7)</f>
        <v>109.2</v>
      </c>
      <c r="I72" s="27"/>
      <c r="J72" s="238" t="s">
        <v>226</v>
      </c>
      <c r="K72" s="239"/>
      <c r="L72" s="239"/>
      <c r="M72" s="239"/>
      <c r="N72" s="240"/>
    </row>
    <row r="73" spans="1:15" s="5" customFormat="1" ht="18" customHeight="1" x14ac:dyDescent="0.25">
      <c r="B73" s="513" t="s">
        <v>62</v>
      </c>
      <c r="C73" s="514"/>
      <c r="D73" s="514"/>
      <c r="E73" s="515"/>
      <c r="F73" s="27"/>
      <c r="G73" s="295">
        <f>' Manor &amp; Keystone Pav.Wholesale'!G73+(' Manor &amp; Keystone Pav.Wholesale'!G73*' Manor and Keystone Retail'!$R$7)</f>
        <v>392</v>
      </c>
      <c r="H73" s="297">
        <f>' Manor &amp; Keystone Pav.Wholesale'!H73+(' Manor &amp; Keystone Pav.Wholesale'!H73*' Manor and Keystone Retail'!$R$7)</f>
        <v>392</v>
      </c>
      <c r="I73" s="27"/>
      <c r="J73" s="84"/>
      <c r="N73" s="83"/>
    </row>
    <row r="74" spans="1:15" s="5" customFormat="1" ht="18" customHeight="1" x14ac:dyDescent="0.25">
      <c r="B74" s="516" t="s">
        <v>63</v>
      </c>
      <c r="C74" s="517"/>
      <c r="D74" s="517"/>
      <c r="E74" s="518"/>
      <c r="F74" s="27"/>
      <c r="G74" s="122">
        <f>' Manor &amp; Keystone Pav.Wholesale'!G74+(' Manor &amp; Keystone Pav.Wholesale'!G74*' Manor and Keystone Retail'!$R$7)</f>
        <v>168</v>
      </c>
      <c r="H74" s="114">
        <f>' Manor &amp; Keystone Pav.Wholesale'!H74+(' Manor &amp; Keystone Pav.Wholesale'!H74*' Manor and Keystone Retail'!$R$7)</f>
        <v>168</v>
      </c>
      <c r="I74" s="27"/>
      <c r="J74" s="411" t="s">
        <v>216</v>
      </c>
      <c r="K74" s="314"/>
      <c r="L74" s="314"/>
      <c r="M74" s="314"/>
      <c r="N74" s="194"/>
    </row>
    <row r="75" spans="1:15" s="5" customFormat="1" ht="18" customHeight="1" thickBot="1" x14ac:dyDescent="0.3">
      <c r="B75" s="504" t="s">
        <v>64</v>
      </c>
      <c r="C75" s="505"/>
      <c r="D75" s="505"/>
      <c r="E75" s="506"/>
      <c r="F75" s="27"/>
      <c r="G75" s="123">
        <f>' Manor &amp; Keystone Pav.Wholesale'!G75+(' Manor &amp; Keystone Pav.Wholesale'!G75*' Manor and Keystone Retail'!$R$7)</f>
        <v>819</v>
      </c>
      <c r="H75" s="117">
        <f>' Manor &amp; Keystone Pav.Wholesale'!H75+(' Manor &amp; Keystone Pav.Wholesale'!H75*' Manor and Keystone Retail'!$R$7)</f>
        <v>819</v>
      </c>
      <c r="I75" s="27"/>
      <c r="J75" s="412" t="s">
        <v>224</v>
      </c>
      <c r="K75" s="413"/>
      <c r="L75" s="413"/>
      <c r="M75" s="413"/>
      <c r="N75" s="230"/>
    </row>
    <row r="76" spans="1:15" s="5" customFormat="1" ht="18" customHeight="1" x14ac:dyDescent="0.25">
      <c r="B76" s="507" t="s">
        <v>65</v>
      </c>
      <c r="C76" s="508"/>
      <c r="D76" s="508"/>
      <c r="E76" s="509"/>
      <c r="F76" s="27"/>
      <c r="G76" s="293">
        <f>' Manor &amp; Keystone Pav.Wholesale'!G76</f>
        <v>804</v>
      </c>
      <c r="H76" s="294">
        <f>' Manor &amp; Keystone Pav.Wholesale'!H76</f>
        <v>804</v>
      </c>
    </row>
    <row r="77" spans="1:15" s="5" customFormat="1" ht="18" customHeight="1" thickBot="1" x14ac:dyDescent="0.3">
      <c r="B77" s="510" t="s">
        <v>66</v>
      </c>
      <c r="C77" s="511"/>
      <c r="D77" s="511"/>
      <c r="E77" s="512"/>
      <c r="F77" s="27"/>
      <c r="G77" s="124">
        <f>' Manor &amp; Keystone Pav.Wholesale'!G77</f>
        <v>1075</v>
      </c>
      <c r="H77" s="120">
        <f>' Manor &amp; Keystone Pav.Wholesale'!H77</f>
        <v>1075</v>
      </c>
    </row>
    <row r="78" spans="1:15" s="5" customFormat="1" ht="18" customHeight="1" x14ac:dyDescent="0.25">
      <c r="B78" s="501" t="s">
        <v>219</v>
      </c>
      <c r="C78" s="502"/>
      <c r="D78" s="502"/>
      <c r="E78" s="503"/>
      <c r="F78"/>
      <c r="G78" s="424"/>
      <c r="H78" s="425">
        <v>935</v>
      </c>
      <c r="I78" s="27"/>
      <c r="J78" s="55"/>
      <c r="K78" s="27"/>
      <c r="L78" s="27"/>
      <c r="M78" s="27"/>
      <c r="N78" s="27"/>
    </row>
    <row r="79" spans="1:15" ht="18" x14ac:dyDescent="0.25">
      <c r="A79" s="5"/>
      <c r="B79" s="504" t="s">
        <v>220</v>
      </c>
      <c r="C79" s="505"/>
      <c r="D79" s="505"/>
      <c r="E79" s="506"/>
      <c r="G79" s="184">
        <v>59</v>
      </c>
      <c r="H79" s="426">
        <v>59</v>
      </c>
      <c r="I79" s="5"/>
      <c r="J79" s="65"/>
      <c r="K79" s="5"/>
      <c r="L79" s="5"/>
      <c r="M79" s="5"/>
      <c r="N79" s="5"/>
      <c r="O79" s="5"/>
    </row>
    <row r="80" spans="1:15" ht="18" x14ac:dyDescent="0.25">
      <c r="B80" s="507" t="s">
        <v>221</v>
      </c>
      <c r="C80" s="508"/>
      <c r="D80" s="508"/>
      <c r="E80" s="509"/>
      <c r="G80" s="276">
        <v>105</v>
      </c>
      <c r="H80" s="210">
        <v>105</v>
      </c>
      <c r="J80" s="65"/>
      <c r="K80" s="5"/>
      <c r="L80" s="5"/>
      <c r="M80" s="5"/>
      <c r="N80" s="428"/>
    </row>
    <row r="81" spans="2:8" ht="18" x14ac:dyDescent="0.25">
      <c r="B81" s="448" t="s">
        <v>222</v>
      </c>
      <c r="C81" s="449"/>
      <c r="D81" s="449"/>
      <c r="E81" s="450"/>
      <c r="G81" s="184">
        <v>125</v>
      </c>
      <c r="H81" s="426">
        <v>125</v>
      </c>
    </row>
    <row r="82" spans="2:8" ht="18" x14ac:dyDescent="0.25">
      <c r="B82" s="463" t="s">
        <v>223</v>
      </c>
      <c r="C82" s="464"/>
      <c r="D82" s="464"/>
      <c r="E82" s="465"/>
      <c r="G82" s="276">
        <v>1547</v>
      </c>
      <c r="H82" s="210">
        <v>1547</v>
      </c>
    </row>
    <row r="83" spans="2:8" ht="18.75" thickBot="1" x14ac:dyDescent="0.3">
      <c r="B83" s="498" t="s">
        <v>227</v>
      </c>
      <c r="C83" s="499"/>
      <c r="D83" s="499"/>
      <c r="E83" s="500"/>
      <c r="F83" s="438"/>
      <c r="G83" s="436">
        <f>' Manor &amp; Keystone Pav.Wholesale'!G83+(' Manor &amp; Keystone Pav.Wholesale'!G83*' Manor and Keystone Retail'!$R$7)</f>
        <v>175</v>
      </c>
      <c r="H83" s="437"/>
    </row>
  </sheetData>
  <mergeCells count="49">
    <mergeCell ref="B83:E83"/>
    <mergeCell ref="B78:E78"/>
    <mergeCell ref="B79:E79"/>
    <mergeCell ref="B80:E80"/>
    <mergeCell ref="B81:E81"/>
    <mergeCell ref="B82:E82"/>
    <mergeCell ref="B54:E54"/>
    <mergeCell ref="B55:E55"/>
    <mergeCell ref="Q5:T6"/>
    <mergeCell ref="B12:N12"/>
    <mergeCell ref="D14:E14"/>
    <mergeCell ref="G14:H14"/>
    <mergeCell ref="K14:L14"/>
    <mergeCell ref="F8:J8"/>
    <mergeCell ref="B53:H53"/>
    <mergeCell ref="J53:N53"/>
    <mergeCell ref="J54:N54"/>
    <mergeCell ref="G15:H15"/>
    <mergeCell ref="J16:L16"/>
    <mergeCell ref="G9:I9"/>
    <mergeCell ref="G10:H10"/>
    <mergeCell ref="I10:J10"/>
    <mergeCell ref="F2:J3"/>
    <mergeCell ref="F4:J4"/>
    <mergeCell ref="F5:J5"/>
    <mergeCell ref="F6:J6"/>
    <mergeCell ref="F7:J7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6:E76"/>
    <mergeCell ref="B77:E77"/>
    <mergeCell ref="B71:E71"/>
    <mergeCell ref="B72:E72"/>
    <mergeCell ref="B73:E73"/>
    <mergeCell ref="B74:E74"/>
    <mergeCell ref="B75:E75"/>
  </mergeCells>
  <phoneticPr fontId="43" type="noConversion"/>
  <printOptions horizontalCentered="1"/>
  <pageMargins left="0.25" right="0.25" top="0.25" bottom="0.25" header="0.5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66FFFF"/>
    <pageSetUpPr fitToPage="1"/>
  </sheetPr>
  <dimension ref="A3:T75"/>
  <sheetViews>
    <sheetView topLeftCell="A21" zoomScale="90" zoomScaleNormal="90" workbookViewId="0">
      <selection activeCell="C69" sqref="C69:H70"/>
    </sheetView>
  </sheetViews>
  <sheetFormatPr defaultRowHeight="12.75" x14ac:dyDescent="0.2"/>
  <cols>
    <col min="1" max="1" width="3.28515625" customWidth="1"/>
    <col min="4" max="7" width="11.28515625" customWidth="1"/>
    <col min="8" max="8" width="11" customWidth="1"/>
    <col min="9" max="9" width="3.140625" customWidth="1"/>
    <col min="10" max="12" width="12.7109375" customWidth="1"/>
    <col min="13" max="13" width="18" customWidth="1"/>
    <col min="14" max="14" width="8.7109375" customWidth="1"/>
    <col min="15" max="15" width="3.140625" customWidth="1"/>
  </cols>
  <sheetData>
    <row r="3" spans="1:20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ht="23.25" x14ac:dyDescent="0.35">
      <c r="A4" s="2"/>
      <c r="B4" s="596" t="s">
        <v>229</v>
      </c>
      <c r="C4" s="596"/>
      <c r="D4" s="596"/>
      <c r="E4" s="596"/>
      <c r="F4" s="596"/>
      <c r="G4" s="596"/>
      <c r="H4" s="2"/>
      <c r="I4" s="2"/>
      <c r="J4" s="2"/>
      <c r="K4" s="2"/>
      <c r="L4" s="2"/>
    </row>
    <row r="5" spans="1:20" ht="18" x14ac:dyDescent="0.25">
      <c r="A5" s="3"/>
      <c r="B5" s="578" t="s">
        <v>103</v>
      </c>
      <c r="C5" s="578"/>
      <c r="D5" s="578"/>
      <c r="E5" s="578"/>
      <c r="F5" s="578"/>
      <c r="G5" s="578"/>
      <c r="H5" s="3"/>
      <c r="I5" s="3"/>
      <c r="J5" s="3"/>
      <c r="K5" s="3"/>
      <c r="L5" s="3"/>
    </row>
    <row r="6" spans="1:20" ht="18" x14ac:dyDescent="0.25">
      <c r="A6" s="3"/>
      <c r="B6" s="578" t="s">
        <v>104</v>
      </c>
      <c r="C6" s="578"/>
      <c r="D6" s="578"/>
      <c r="E6" s="578"/>
      <c r="F6" s="578"/>
      <c r="G6" s="578"/>
      <c r="H6" s="3"/>
      <c r="I6" s="3"/>
      <c r="J6" s="3"/>
      <c r="K6" s="3"/>
      <c r="L6" s="7"/>
    </row>
    <row r="7" spans="1:20" ht="18" x14ac:dyDescent="0.25">
      <c r="A7" s="3"/>
      <c r="B7" s="578" t="s">
        <v>102</v>
      </c>
      <c r="C7" s="578"/>
      <c r="D7" s="578"/>
      <c r="E7" s="578"/>
      <c r="F7" s="578"/>
      <c r="G7" s="578"/>
      <c r="H7" s="3"/>
      <c r="I7" s="3"/>
      <c r="J7" s="3"/>
      <c r="K7" s="3"/>
      <c r="L7" s="7"/>
    </row>
    <row r="8" spans="1:20" ht="18" x14ac:dyDescent="0.25">
      <c r="A8" s="3"/>
      <c r="B8" s="578" t="s">
        <v>101</v>
      </c>
      <c r="C8" s="578"/>
      <c r="D8" s="578"/>
      <c r="E8" s="578"/>
      <c r="F8" s="578"/>
      <c r="G8" s="578"/>
      <c r="H8" s="3"/>
      <c r="I8" s="3"/>
      <c r="J8" s="3"/>
      <c r="K8" s="3"/>
      <c r="L8" s="3"/>
    </row>
    <row r="9" spans="1:20" ht="18" x14ac:dyDescent="0.25">
      <c r="A9" s="3"/>
      <c r="B9" s="578" t="s">
        <v>230</v>
      </c>
      <c r="C9" s="578"/>
      <c r="D9" s="578"/>
      <c r="E9" s="578"/>
      <c r="F9" s="578"/>
      <c r="G9" s="578"/>
      <c r="H9" s="3"/>
      <c r="I9" s="3"/>
      <c r="J9" s="3"/>
      <c r="K9" s="3"/>
      <c r="L9" s="3"/>
    </row>
    <row r="10" spans="1:20" x14ac:dyDescent="0.2">
      <c r="A10" s="172"/>
      <c r="B10" s="171"/>
      <c r="C10" s="171"/>
      <c r="D10" s="171"/>
      <c r="E10" s="171"/>
      <c r="F10" s="171"/>
      <c r="G10" s="171"/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20" ht="18" x14ac:dyDescent="0.25">
      <c r="A11" s="5"/>
      <c r="B11" s="48"/>
      <c r="C11" s="48"/>
      <c r="D11" s="589" t="s">
        <v>110</v>
      </c>
      <c r="E11" s="589"/>
      <c r="F11" s="589"/>
      <c r="G11" s="58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8.75" x14ac:dyDescent="0.3">
      <c r="A12" s="5"/>
      <c r="B12" s="48"/>
      <c r="C12" s="48"/>
      <c r="D12" s="593" t="s">
        <v>193</v>
      </c>
      <c r="E12" s="593"/>
      <c r="F12" s="594">
        <v>44991</v>
      </c>
      <c r="G12" s="595"/>
      <c r="H12" s="48"/>
      <c r="I12" s="48"/>
      <c r="J12" s="48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" x14ac:dyDescent="0.2">
      <c r="A13" s="3"/>
      <c r="B13" s="3"/>
      <c r="C13" s="3"/>
      <c r="O13" s="3"/>
    </row>
    <row r="14" spans="1:20" ht="15.75" x14ac:dyDescent="0.25">
      <c r="A14" s="3"/>
      <c r="B14" s="3"/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  <c r="O14" s="3"/>
    </row>
    <row r="15" spans="1:20" ht="27.75" x14ac:dyDescent="0.4">
      <c r="A15" s="2"/>
      <c r="B15" s="2"/>
      <c r="C15" s="2"/>
      <c r="D15" s="17"/>
      <c r="E15" s="17"/>
      <c r="F15" s="17"/>
      <c r="G15" s="494" t="s">
        <v>88</v>
      </c>
      <c r="H15" s="494"/>
      <c r="I15" s="494"/>
      <c r="J15" s="494"/>
      <c r="K15" s="494"/>
      <c r="L15" s="17"/>
      <c r="M15" s="17"/>
      <c r="N15" s="2"/>
      <c r="O15" s="2"/>
    </row>
    <row r="16" spans="1:20" ht="24" thickBot="1" x14ac:dyDescent="0.4">
      <c r="A16" s="2"/>
      <c r="B16" s="2"/>
      <c r="C16" s="2"/>
      <c r="D16" s="17"/>
      <c r="E16" s="17"/>
      <c r="F16" s="17"/>
      <c r="G16" s="16"/>
      <c r="H16" s="16"/>
      <c r="I16" s="16"/>
      <c r="J16" s="16"/>
      <c r="K16" s="16"/>
      <c r="L16" s="17"/>
      <c r="M16" s="17"/>
      <c r="N16" s="2"/>
      <c r="O16" s="2"/>
    </row>
    <row r="17" spans="1:16" ht="24" customHeight="1" thickBot="1" x14ac:dyDescent="0.3">
      <c r="A17" s="1"/>
      <c r="B17" s="1"/>
      <c r="C17" s="1"/>
      <c r="D17" s="9"/>
      <c r="E17" s="1"/>
      <c r="F17" s="1"/>
      <c r="J17" s="585" t="s">
        <v>71</v>
      </c>
      <c r="K17" s="586"/>
      <c r="L17" s="179"/>
      <c r="M17" s="179"/>
      <c r="N17" s="179"/>
      <c r="O17" s="550"/>
      <c r="P17" s="551"/>
    </row>
    <row r="18" spans="1:16" ht="15" customHeight="1" thickBot="1" x14ac:dyDescent="0.35">
      <c r="A18" s="1"/>
      <c r="B18" s="1"/>
      <c r="C18" s="1"/>
      <c r="D18" s="1"/>
      <c r="E18" s="1"/>
      <c r="F18" s="1"/>
      <c r="J18" s="567" t="s">
        <v>75</v>
      </c>
      <c r="K18" s="568"/>
      <c r="L18" s="5"/>
      <c r="M18" s="185"/>
      <c r="O18" s="1"/>
    </row>
    <row r="19" spans="1:16" ht="18" x14ac:dyDescent="0.25">
      <c r="A19" s="1"/>
      <c r="E19" s="140" t="s">
        <v>31</v>
      </c>
      <c r="F19" s="141" t="s">
        <v>32</v>
      </c>
      <c r="G19" s="136" t="s">
        <v>38</v>
      </c>
      <c r="H19" s="142" t="s">
        <v>39</v>
      </c>
      <c r="J19" s="140" t="s">
        <v>42</v>
      </c>
      <c r="K19" s="136" t="s">
        <v>44</v>
      </c>
      <c r="L19" s="136" t="s">
        <v>46</v>
      </c>
      <c r="M19" s="137" t="s">
        <v>77</v>
      </c>
      <c r="O19" s="1"/>
    </row>
    <row r="20" spans="1:16" ht="18.75" thickBot="1" x14ac:dyDescent="0.3">
      <c r="A20" s="1"/>
      <c r="E20" s="143"/>
      <c r="F20" s="144" t="s">
        <v>33</v>
      </c>
      <c r="G20" s="138" t="s">
        <v>35</v>
      </c>
      <c r="H20" s="135" t="s">
        <v>36</v>
      </c>
      <c r="J20" s="134" t="s">
        <v>43</v>
      </c>
      <c r="K20" s="138" t="s">
        <v>45</v>
      </c>
      <c r="L20" s="138" t="s">
        <v>47</v>
      </c>
      <c r="M20" s="139" t="s">
        <v>78</v>
      </c>
      <c r="O20" s="1"/>
    </row>
    <row r="21" spans="1:16" ht="18" x14ac:dyDescent="0.25">
      <c r="A21" s="4"/>
      <c r="E21" s="68" t="s">
        <v>9</v>
      </c>
      <c r="F21" s="89">
        <v>4</v>
      </c>
      <c r="G21" s="90">
        <v>7382.5</v>
      </c>
      <c r="H21" s="111">
        <v>1374</v>
      </c>
      <c r="J21" s="85">
        <v>710</v>
      </c>
      <c r="K21" s="90">
        <v>1310</v>
      </c>
      <c r="L21" s="90">
        <v>-257.90479000000005</v>
      </c>
      <c r="M21" s="111">
        <v>713</v>
      </c>
      <c r="O21" s="4"/>
    </row>
    <row r="22" spans="1:16" ht="18" x14ac:dyDescent="0.25">
      <c r="A22" s="4"/>
      <c r="E22" s="69" t="s">
        <v>1</v>
      </c>
      <c r="F22" s="92">
        <v>4</v>
      </c>
      <c r="G22" s="93">
        <v>7917.5</v>
      </c>
      <c r="H22" s="114">
        <v>1616</v>
      </c>
      <c r="J22" s="101">
        <v>772</v>
      </c>
      <c r="K22" s="93">
        <v>1442</v>
      </c>
      <c r="L22" s="93">
        <v>-293.76321000000002</v>
      </c>
      <c r="M22" s="114">
        <v>830</v>
      </c>
      <c r="O22" s="4"/>
    </row>
    <row r="23" spans="1:16" ht="18" x14ac:dyDescent="0.25">
      <c r="A23" s="4"/>
      <c r="E23" s="70" t="s">
        <v>10</v>
      </c>
      <c r="F23" s="95">
        <v>4</v>
      </c>
      <c r="G23" s="96">
        <v>7422.5</v>
      </c>
      <c r="H23" s="117">
        <v>1416</v>
      </c>
      <c r="J23" s="102">
        <v>828</v>
      </c>
      <c r="K23" s="96">
        <v>1545</v>
      </c>
      <c r="L23" s="96">
        <v>-273.07565999999997</v>
      </c>
      <c r="M23" s="117">
        <v>722</v>
      </c>
      <c r="O23" s="4"/>
    </row>
    <row r="24" spans="1:16" ht="18" x14ac:dyDescent="0.25">
      <c r="A24" s="4"/>
      <c r="E24" s="69" t="s">
        <v>2</v>
      </c>
      <c r="F24" s="92">
        <v>4</v>
      </c>
      <c r="G24" s="93">
        <v>7958.75</v>
      </c>
      <c r="H24" s="114">
        <v>1690</v>
      </c>
      <c r="J24" s="101">
        <v>883</v>
      </c>
      <c r="K24" s="93">
        <v>1667</v>
      </c>
      <c r="L24" s="93">
        <v>-300.65905999999995</v>
      </c>
      <c r="M24" s="114">
        <v>847</v>
      </c>
      <c r="O24" s="4"/>
    </row>
    <row r="25" spans="1:16" ht="18" x14ac:dyDescent="0.25">
      <c r="A25" s="4"/>
      <c r="E25" s="70" t="s">
        <v>3</v>
      </c>
      <c r="F25" s="95">
        <v>4</v>
      </c>
      <c r="G25" s="96">
        <v>8331.25</v>
      </c>
      <c r="H25" s="117">
        <v>1941</v>
      </c>
      <c r="J25" s="102">
        <v>955</v>
      </c>
      <c r="K25" s="96">
        <v>1790</v>
      </c>
      <c r="L25" s="96">
        <v>-329.62162999999998</v>
      </c>
      <c r="M25" s="117">
        <v>1000</v>
      </c>
      <c r="O25" s="4"/>
    </row>
    <row r="26" spans="1:16" ht="18" x14ac:dyDescent="0.25">
      <c r="A26" s="4"/>
      <c r="E26" s="69" t="s">
        <v>4</v>
      </c>
      <c r="F26" s="92">
        <v>4</v>
      </c>
      <c r="G26" s="93">
        <v>9177.5</v>
      </c>
      <c r="H26" s="114">
        <v>2258</v>
      </c>
      <c r="J26" s="101">
        <v>1020</v>
      </c>
      <c r="K26" s="93">
        <v>1901</v>
      </c>
      <c r="L26" s="93">
        <v>-365.48004999999995</v>
      </c>
      <c r="M26" s="114">
        <v>1079</v>
      </c>
      <c r="O26" s="4"/>
    </row>
    <row r="27" spans="1:16" ht="18" x14ac:dyDescent="0.25">
      <c r="A27" s="4"/>
      <c r="E27" s="70" t="s">
        <v>11</v>
      </c>
      <c r="F27" s="95">
        <v>4</v>
      </c>
      <c r="G27" s="96">
        <v>9996.25</v>
      </c>
      <c r="H27" s="117">
        <v>2556</v>
      </c>
      <c r="J27" s="102">
        <v>1102</v>
      </c>
      <c r="K27" s="96">
        <v>2035</v>
      </c>
      <c r="L27" s="96">
        <v>-416.50933999999995</v>
      </c>
      <c r="M27" s="117">
        <v>1214</v>
      </c>
      <c r="O27" s="4"/>
    </row>
    <row r="28" spans="1:16" ht="18" x14ac:dyDescent="0.25">
      <c r="A28" s="4"/>
      <c r="E28" s="69" t="s">
        <v>12</v>
      </c>
      <c r="F28" s="92">
        <v>4</v>
      </c>
      <c r="G28" s="93">
        <v>8493.75</v>
      </c>
      <c r="H28" s="114">
        <v>1899</v>
      </c>
      <c r="J28" s="101">
        <v>1021</v>
      </c>
      <c r="K28" s="93">
        <v>1893</v>
      </c>
      <c r="L28" s="93">
        <v>-322.72578000000004</v>
      </c>
      <c r="M28" s="114">
        <v>920</v>
      </c>
      <c r="O28" s="4"/>
    </row>
    <row r="29" spans="1:16" ht="18" x14ac:dyDescent="0.25">
      <c r="A29" s="4"/>
      <c r="E29" s="70" t="s">
        <v>5</v>
      </c>
      <c r="F29" s="95">
        <v>4</v>
      </c>
      <c r="G29" s="96">
        <v>9080</v>
      </c>
      <c r="H29" s="117">
        <v>2240</v>
      </c>
      <c r="J29" s="102">
        <v>1149</v>
      </c>
      <c r="K29" s="96">
        <v>2137</v>
      </c>
      <c r="L29" s="96">
        <v>-365.48004999999995</v>
      </c>
      <c r="M29" s="117">
        <v>1061</v>
      </c>
      <c r="O29" s="4"/>
      <c r="P29" s="4"/>
    </row>
    <row r="30" spans="1:16" ht="18" x14ac:dyDescent="0.25">
      <c r="A30" s="4"/>
      <c r="E30" s="69" t="s">
        <v>13</v>
      </c>
      <c r="F30" s="92">
        <v>4</v>
      </c>
      <c r="G30" s="93">
        <v>9771.25</v>
      </c>
      <c r="H30" s="114">
        <v>2556</v>
      </c>
      <c r="J30" s="101">
        <v>1226</v>
      </c>
      <c r="K30" s="93">
        <v>2312</v>
      </c>
      <c r="L30" s="93">
        <v>-408.23431999999997</v>
      </c>
      <c r="M30" s="114">
        <v>1240</v>
      </c>
      <c r="O30" s="4"/>
    </row>
    <row r="31" spans="1:16" ht="18" x14ac:dyDescent="0.25">
      <c r="A31" s="4"/>
      <c r="E31" s="70" t="s">
        <v>14</v>
      </c>
      <c r="F31" s="95">
        <v>4</v>
      </c>
      <c r="G31" s="96">
        <v>10695</v>
      </c>
      <c r="H31" s="117">
        <v>2865</v>
      </c>
      <c r="J31" s="102">
        <v>1349</v>
      </c>
      <c r="K31" s="96">
        <v>2538</v>
      </c>
      <c r="L31" s="96">
        <v>-452.36775999999998</v>
      </c>
      <c r="M31" s="117">
        <v>1373</v>
      </c>
      <c r="O31" s="4"/>
    </row>
    <row r="32" spans="1:16" ht="18" x14ac:dyDescent="0.25">
      <c r="A32" s="4"/>
      <c r="E32" s="69" t="s">
        <v>15</v>
      </c>
      <c r="F32" s="92">
        <v>6</v>
      </c>
      <c r="G32" s="93">
        <v>12300</v>
      </c>
      <c r="H32" s="114">
        <v>3190</v>
      </c>
      <c r="J32" s="101">
        <v>1482</v>
      </c>
      <c r="K32" s="93">
        <v>2765</v>
      </c>
      <c r="L32" s="93">
        <v>-495.12203</v>
      </c>
      <c r="M32" s="114">
        <v>1518</v>
      </c>
      <c r="O32" s="4"/>
    </row>
    <row r="33" spans="1:15" ht="18" x14ac:dyDescent="0.25">
      <c r="A33" s="4"/>
      <c r="E33" s="70" t="s">
        <v>16</v>
      </c>
      <c r="F33" s="95">
        <v>6</v>
      </c>
      <c r="G33" s="96">
        <v>13663.75</v>
      </c>
      <c r="H33" s="117">
        <v>3823</v>
      </c>
      <c r="J33" s="102">
        <v>1722</v>
      </c>
      <c r="K33" s="96">
        <v>3224</v>
      </c>
      <c r="L33" s="96">
        <v>-537.8762999999999</v>
      </c>
      <c r="M33" s="117">
        <v>1837</v>
      </c>
      <c r="O33" s="4"/>
    </row>
    <row r="34" spans="1:15" ht="18" x14ac:dyDescent="0.25">
      <c r="A34" s="4"/>
      <c r="E34" s="69" t="s">
        <v>6</v>
      </c>
      <c r="F34" s="92">
        <v>4</v>
      </c>
      <c r="G34" s="93">
        <v>9756.25</v>
      </c>
      <c r="H34" s="114">
        <v>2556</v>
      </c>
      <c r="J34" s="101">
        <v>1255</v>
      </c>
      <c r="K34" s="93">
        <v>2350</v>
      </c>
      <c r="L34" s="93">
        <v>-452.36775999999998</v>
      </c>
      <c r="M34" s="114">
        <v>1179</v>
      </c>
      <c r="O34" s="4"/>
    </row>
    <row r="35" spans="1:15" ht="18" x14ac:dyDescent="0.25">
      <c r="A35" s="4"/>
      <c r="E35" s="70" t="s">
        <v>7</v>
      </c>
      <c r="F35" s="95">
        <v>4</v>
      </c>
      <c r="G35" s="96">
        <v>10525</v>
      </c>
      <c r="H35" s="117">
        <v>2949</v>
      </c>
      <c r="J35" s="102">
        <v>1350</v>
      </c>
      <c r="K35" s="96">
        <v>2765</v>
      </c>
      <c r="L35" s="96">
        <v>-502.01787999999999</v>
      </c>
      <c r="M35" s="117">
        <v>1275</v>
      </c>
      <c r="O35" s="4"/>
    </row>
    <row r="36" spans="1:15" ht="18" x14ac:dyDescent="0.25">
      <c r="A36" s="4"/>
      <c r="E36" s="69" t="s">
        <v>17</v>
      </c>
      <c r="F36" s="92">
        <v>4</v>
      </c>
      <c r="G36" s="93">
        <v>11306.25</v>
      </c>
      <c r="H36" s="114">
        <v>3271</v>
      </c>
      <c r="J36" s="101">
        <v>1528</v>
      </c>
      <c r="K36" s="93">
        <v>2795</v>
      </c>
      <c r="L36" s="93">
        <v>-544.77215000000001</v>
      </c>
      <c r="M36" s="114">
        <v>1365</v>
      </c>
      <c r="O36" s="4"/>
    </row>
    <row r="37" spans="1:15" ht="18" x14ac:dyDescent="0.25">
      <c r="A37" s="4"/>
      <c r="E37" s="70" t="s">
        <v>18</v>
      </c>
      <c r="F37" s="95">
        <v>6</v>
      </c>
      <c r="G37" s="96">
        <v>12982.5</v>
      </c>
      <c r="H37" s="117">
        <v>3590</v>
      </c>
      <c r="J37" s="102">
        <v>1570</v>
      </c>
      <c r="K37" s="96">
        <v>2944</v>
      </c>
      <c r="L37" s="96">
        <v>-595.80143999999996</v>
      </c>
      <c r="M37" s="117">
        <v>1677</v>
      </c>
      <c r="O37" s="4"/>
    </row>
    <row r="38" spans="1:15" ht="18" x14ac:dyDescent="0.25">
      <c r="A38" s="4"/>
      <c r="E38" s="69" t="s">
        <v>19</v>
      </c>
      <c r="F38" s="92">
        <v>6</v>
      </c>
      <c r="G38" s="93">
        <v>14000</v>
      </c>
      <c r="H38" s="114">
        <v>4330</v>
      </c>
      <c r="J38" s="101">
        <v>1896</v>
      </c>
      <c r="K38" s="93">
        <v>3549</v>
      </c>
      <c r="L38" s="93">
        <v>-667.51828</v>
      </c>
      <c r="M38" s="114">
        <v>2016</v>
      </c>
      <c r="O38" s="4"/>
    </row>
    <row r="39" spans="1:15" ht="18" x14ac:dyDescent="0.25">
      <c r="A39" s="4"/>
      <c r="E39" s="70" t="s">
        <v>30</v>
      </c>
      <c r="F39" s="95">
        <v>6</v>
      </c>
      <c r="G39" s="96">
        <v>15128.75</v>
      </c>
      <c r="H39" s="117">
        <v>5079</v>
      </c>
      <c r="J39" s="102">
        <v>2215</v>
      </c>
      <c r="K39" s="96">
        <v>4154</v>
      </c>
      <c r="L39" s="96">
        <v>-766.81851999999992</v>
      </c>
      <c r="M39" s="117">
        <v>2355</v>
      </c>
      <c r="O39" s="4"/>
    </row>
    <row r="40" spans="1:15" ht="18" x14ac:dyDescent="0.25">
      <c r="A40" s="4"/>
      <c r="E40" s="69" t="s">
        <v>20</v>
      </c>
      <c r="F40" s="92">
        <v>4</v>
      </c>
      <c r="G40" s="93">
        <v>12910</v>
      </c>
      <c r="H40" s="114">
        <v>3448</v>
      </c>
      <c r="J40" s="101">
        <v>1722</v>
      </c>
      <c r="K40" s="93">
        <v>2587</v>
      </c>
      <c r="L40" s="93">
        <v>-559.94301999999993</v>
      </c>
      <c r="M40" s="114">
        <v>1543</v>
      </c>
      <c r="O40" s="4"/>
    </row>
    <row r="41" spans="1:15" ht="18" x14ac:dyDescent="0.25">
      <c r="A41" s="4"/>
      <c r="E41" s="70" t="s">
        <v>21</v>
      </c>
      <c r="F41" s="95">
        <v>6</v>
      </c>
      <c r="G41" s="96">
        <v>14723.75</v>
      </c>
      <c r="H41" s="117">
        <v>4314</v>
      </c>
      <c r="J41" s="102">
        <v>2091</v>
      </c>
      <c r="K41" s="96">
        <v>3131</v>
      </c>
      <c r="L41" s="96">
        <v>-652.34740999999997</v>
      </c>
      <c r="M41" s="117">
        <v>1918</v>
      </c>
      <c r="O41" s="4"/>
    </row>
    <row r="42" spans="1:15" ht="18" x14ac:dyDescent="0.25">
      <c r="A42" s="4"/>
      <c r="E42" s="69" t="s">
        <v>22</v>
      </c>
      <c r="F42" s="92">
        <v>6</v>
      </c>
      <c r="G42" s="93">
        <v>15575</v>
      </c>
      <c r="H42" s="114">
        <v>5138</v>
      </c>
      <c r="J42" s="101">
        <v>2463</v>
      </c>
      <c r="K42" s="93">
        <v>3688</v>
      </c>
      <c r="L42" s="93">
        <v>-746.13097000000005</v>
      </c>
      <c r="M42" s="114">
        <v>2300</v>
      </c>
      <c r="O42" s="4"/>
    </row>
    <row r="43" spans="1:15" ht="18" x14ac:dyDescent="0.25">
      <c r="A43" s="4"/>
      <c r="E43" s="70" t="s">
        <v>23</v>
      </c>
      <c r="F43" s="95">
        <v>6</v>
      </c>
      <c r="G43" s="96">
        <v>16965</v>
      </c>
      <c r="H43" s="117">
        <v>6029</v>
      </c>
      <c r="J43" s="102">
        <v>2832</v>
      </c>
      <c r="K43" s="96">
        <v>3877</v>
      </c>
      <c r="L43" s="96">
        <v>-860.60208000000011</v>
      </c>
      <c r="M43" s="117">
        <v>2685</v>
      </c>
      <c r="O43" s="4"/>
    </row>
    <row r="44" spans="1:15" ht="18" x14ac:dyDescent="0.25">
      <c r="A44" s="4"/>
      <c r="E44" s="69" t="s">
        <v>24</v>
      </c>
      <c r="F44" s="92">
        <v>4</v>
      </c>
      <c r="G44" s="93">
        <v>16372.5</v>
      </c>
      <c r="H44" s="117">
        <v>5379</v>
      </c>
      <c r="J44" s="101">
        <v>2472</v>
      </c>
      <c r="K44" s="93">
        <v>3688</v>
      </c>
      <c r="L44" s="93">
        <v>-781.98938999999996</v>
      </c>
      <c r="M44" s="114">
        <v>2408</v>
      </c>
      <c r="O44" s="4"/>
    </row>
    <row r="45" spans="1:15" ht="18" x14ac:dyDescent="0.25">
      <c r="A45" s="4"/>
      <c r="E45" s="70" t="s">
        <v>25</v>
      </c>
      <c r="F45" s="95">
        <v>8</v>
      </c>
      <c r="G45" s="96">
        <v>20437.5</v>
      </c>
      <c r="H45" s="114">
        <v>6383</v>
      </c>
      <c r="J45" s="102">
        <v>2771</v>
      </c>
      <c r="K45" s="96">
        <v>4143</v>
      </c>
      <c r="L45" s="96">
        <v>-932.31892000000005</v>
      </c>
      <c r="M45" s="117">
        <v>2881</v>
      </c>
      <c r="O45" s="4"/>
    </row>
    <row r="46" spans="1:15" ht="18" x14ac:dyDescent="0.25">
      <c r="A46" s="4"/>
      <c r="E46" s="69" t="s">
        <v>26</v>
      </c>
      <c r="F46" s="92">
        <v>8</v>
      </c>
      <c r="G46" s="93">
        <v>22450</v>
      </c>
      <c r="H46" s="117">
        <v>7361</v>
      </c>
      <c r="J46" s="101">
        <v>3251</v>
      </c>
      <c r="K46" s="93">
        <v>4842</v>
      </c>
      <c r="L46" s="93">
        <v>-1061.9609</v>
      </c>
      <c r="M46" s="114">
        <v>3364</v>
      </c>
      <c r="O46" s="4"/>
    </row>
    <row r="47" spans="1:15" ht="18" x14ac:dyDescent="0.25">
      <c r="A47" s="4"/>
      <c r="E47" s="70" t="s">
        <v>27</v>
      </c>
      <c r="F47" s="95">
        <v>10</v>
      </c>
      <c r="G47" s="96">
        <v>25622.5</v>
      </c>
      <c r="H47" s="114">
        <v>8444</v>
      </c>
      <c r="J47" s="102">
        <v>3698</v>
      </c>
      <c r="K47" s="96">
        <v>5529</v>
      </c>
      <c r="L47" s="96">
        <v>-1176.43201</v>
      </c>
      <c r="M47" s="117">
        <v>3836</v>
      </c>
      <c r="O47" s="4"/>
    </row>
    <row r="48" spans="1:15" ht="18" x14ac:dyDescent="0.25">
      <c r="A48" s="4"/>
      <c r="E48" s="69" t="s">
        <v>28</v>
      </c>
      <c r="F48" s="92">
        <v>10</v>
      </c>
      <c r="G48" s="93">
        <v>27721.25</v>
      </c>
      <c r="H48" s="117">
        <v>9534</v>
      </c>
      <c r="J48" s="101">
        <v>4196</v>
      </c>
      <c r="K48" s="93">
        <v>6228</v>
      </c>
      <c r="L48" s="93">
        <v>-1312.9698399999997</v>
      </c>
      <c r="M48" s="114">
        <v>4319</v>
      </c>
      <c r="O48" s="4"/>
    </row>
    <row r="49" spans="1:15" ht="18.75" thickBot="1" x14ac:dyDescent="0.3">
      <c r="A49" s="4"/>
      <c r="E49" s="71" t="s">
        <v>29</v>
      </c>
      <c r="F49" s="98">
        <v>10</v>
      </c>
      <c r="G49" s="99">
        <v>29783.75</v>
      </c>
      <c r="H49" s="114">
        <v>10574</v>
      </c>
      <c r="J49" s="103">
        <v>4568</v>
      </c>
      <c r="K49" s="99">
        <v>6915</v>
      </c>
      <c r="L49" s="99">
        <v>-1427.4409500000002</v>
      </c>
      <c r="M49" s="120">
        <v>4808</v>
      </c>
      <c r="O49" s="4"/>
    </row>
    <row r="50" spans="1:15" ht="15" x14ac:dyDescent="0.25">
      <c r="A50" s="4"/>
      <c r="D50" s="19"/>
      <c r="E50" s="4"/>
      <c r="F50" s="20"/>
      <c r="G50" s="4"/>
      <c r="K50" s="4"/>
      <c r="L50" s="4"/>
      <c r="M50" s="4"/>
      <c r="N50" s="4"/>
      <c r="O50" s="4"/>
    </row>
    <row r="51" spans="1:15" ht="15" x14ac:dyDescent="0.25">
      <c r="A51" s="4"/>
      <c r="D51" s="19"/>
      <c r="E51" s="4"/>
      <c r="F51" s="20"/>
      <c r="G51" s="4"/>
      <c r="K51" s="4"/>
      <c r="L51" s="4"/>
      <c r="M51" s="4"/>
      <c r="N51" s="4"/>
      <c r="O51" s="4"/>
    </row>
    <row r="52" spans="1:15" ht="19.149999999999999" customHeight="1" thickBot="1" x14ac:dyDescent="0.25"/>
    <row r="53" spans="1:15" ht="18.75" thickBot="1" x14ac:dyDescent="0.3">
      <c r="A53" s="5"/>
      <c r="C53" s="561" t="s">
        <v>49</v>
      </c>
      <c r="D53" s="562"/>
      <c r="E53" s="562"/>
      <c r="F53" s="562"/>
      <c r="G53" s="562"/>
      <c r="H53" s="563"/>
      <c r="I53" s="160"/>
      <c r="J53" s="5"/>
      <c r="K53" s="5"/>
      <c r="L53" s="5"/>
      <c r="M53" s="5"/>
      <c r="N53" s="5"/>
      <c r="O53" s="5"/>
    </row>
    <row r="54" spans="1:15" ht="18" x14ac:dyDescent="0.25">
      <c r="C54" s="579" t="s">
        <v>89</v>
      </c>
      <c r="D54" s="580"/>
      <c r="E54" s="580"/>
      <c r="F54" s="580"/>
      <c r="G54" s="581"/>
      <c r="H54" s="104">
        <v>910</v>
      </c>
      <c r="I54" s="161"/>
    </row>
    <row r="55" spans="1:15" ht="13.9" customHeight="1" x14ac:dyDescent="0.25">
      <c r="C55" s="558" t="s">
        <v>90</v>
      </c>
      <c r="D55" s="559"/>
      <c r="E55" s="559"/>
      <c r="F55" s="559"/>
      <c r="G55" s="560"/>
      <c r="H55" s="181">
        <v>40</v>
      </c>
      <c r="I55" s="48"/>
    </row>
    <row r="56" spans="1:15" ht="18.75" thickBot="1" x14ac:dyDescent="0.3">
      <c r="C56" s="555" t="s">
        <v>54</v>
      </c>
      <c r="D56" s="556"/>
      <c r="E56" s="556"/>
      <c r="F56" s="556"/>
      <c r="G56" s="557"/>
      <c r="H56" s="274">
        <v>282</v>
      </c>
      <c r="I56" s="48"/>
    </row>
    <row r="57" spans="1:15" ht="15.6" customHeight="1" x14ac:dyDescent="0.25">
      <c r="C57" s="558" t="s">
        <v>55</v>
      </c>
      <c r="D57" s="559"/>
      <c r="E57" s="559"/>
      <c r="F57" s="559"/>
      <c r="G57" s="560"/>
      <c r="H57" s="105">
        <v>257</v>
      </c>
      <c r="I57" s="48"/>
      <c r="J57" s="569" t="s">
        <v>105</v>
      </c>
      <c r="K57" s="570"/>
      <c r="L57" s="570"/>
      <c r="M57" s="571"/>
    </row>
    <row r="58" spans="1:15" ht="15" customHeight="1" x14ac:dyDescent="0.25">
      <c r="C58" s="555" t="s">
        <v>58</v>
      </c>
      <c r="D58" s="556"/>
      <c r="E58" s="556"/>
      <c r="F58" s="556"/>
      <c r="G58" s="557"/>
      <c r="H58" s="278">
        <v>0.08</v>
      </c>
      <c r="I58" s="162"/>
      <c r="J58" s="572"/>
      <c r="K58" s="573"/>
      <c r="L58" s="573"/>
      <c r="M58" s="574"/>
    </row>
    <row r="59" spans="1:15" ht="15" customHeight="1" x14ac:dyDescent="0.25">
      <c r="C59" s="552" t="s">
        <v>112</v>
      </c>
      <c r="D59" s="553"/>
      <c r="E59" s="272"/>
      <c r="F59" s="272"/>
      <c r="G59" s="273"/>
      <c r="H59" s="182">
        <v>0.15</v>
      </c>
      <c r="I59" s="162"/>
      <c r="J59" s="572"/>
      <c r="K59" s="573"/>
      <c r="L59" s="573"/>
      <c r="M59" s="574"/>
    </row>
    <row r="60" spans="1:15" ht="15" customHeight="1" x14ac:dyDescent="0.25">
      <c r="C60" s="564" t="s">
        <v>60</v>
      </c>
      <c r="D60" s="565"/>
      <c r="E60" s="565"/>
      <c r="F60" s="565"/>
      <c r="G60" s="566"/>
      <c r="H60" s="106">
        <v>48</v>
      </c>
      <c r="I60" s="48"/>
      <c r="J60" s="572"/>
      <c r="K60" s="573"/>
      <c r="L60" s="573"/>
      <c r="M60" s="574"/>
    </row>
    <row r="61" spans="1:15" ht="15" customHeight="1" x14ac:dyDescent="0.25">
      <c r="C61" s="558" t="s">
        <v>91</v>
      </c>
      <c r="D61" s="559"/>
      <c r="E61" s="559"/>
      <c r="F61" s="559"/>
      <c r="G61" s="560"/>
      <c r="H61" s="105">
        <v>475</v>
      </c>
      <c r="I61" s="48"/>
      <c r="J61" s="572"/>
      <c r="K61" s="573"/>
      <c r="L61" s="573"/>
      <c r="M61" s="574"/>
    </row>
    <row r="62" spans="1:15" ht="15" customHeight="1" x14ac:dyDescent="0.25">
      <c r="C62" s="555" t="s">
        <v>163</v>
      </c>
      <c r="D62" s="556"/>
      <c r="E62" s="556"/>
      <c r="F62" s="556"/>
      <c r="G62" s="557"/>
      <c r="H62" s="274">
        <v>980</v>
      </c>
      <c r="I62" s="48"/>
      <c r="J62" s="572"/>
      <c r="K62" s="573"/>
      <c r="L62" s="573"/>
      <c r="M62" s="574"/>
    </row>
    <row r="63" spans="1:15" ht="15" customHeight="1" x14ac:dyDescent="0.25">
      <c r="C63" s="558" t="s">
        <v>61</v>
      </c>
      <c r="D63" s="559"/>
      <c r="E63" s="559"/>
      <c r="F63" s="559"/>
      <c r="G63" s="560"/>
      <c r="H63" s="105">
        <v>1107</v>
      </c>
      <c r="I63" s="159"/>
      <c r="J63" s="572"/>
      <c r="K63" s="573"/>
      <c r="L63" s="573"/>
      <c r="M63" s="574"/>
    </row>
    <row r="64" spans="1:15" ht="15" customHeight="1" x14ac:dyDescent="0.25">
      <c r="C64" s="555" t="s">
        <v>62</v>
      </c>
      <c r="D64" s="556"/>
      <c r="E64" s="556"/>
      <c r="F64" s="556"/>
      <c r="G64" s="557"/>
      <c r="H64" s="275">
        <v>280</v>
      </c>
      <c r="I64" s="159"/>
      <c r="J64" s="572"/>
      <c r="K64" s="573"/>
      <c r="L64" s="573"/>
      <c r="M64" s="574"/>
    </row>
    <row r="65" spans="2:14" ht="15" customHeight="1" x14ac:dyDescent="0.25">
      <c r="C65" s="552" t="s">
        <v>92</v>
      </c>
      <c r="D65" s="553"/>
      <c r="E65" s="553"/>
      <c r="F65" s="553"/>
      <c r="G65" s="554"/>
      <c r="H65" s="183">
        <v>120</v>
      </c>
      <c r="I65" s="48"/>
      <c r="J65" s="572"/>
      <c r="K65" s="573"/>
      <c r="L65" s="573"/>
      <c r="M65" s="574"/>
    </row>
    <row r="66" spans="2:14" ht="15" customHeight="1" thickBot="1" x14ac:dyDescent="0.3">
      <c r="C66" s="587" t="s">
        <v>64</v>
      </c>
      <c r="D66" s="528"/>
      <c r="E66" s="528"/>
      <c r="F66" s="528"/>
      <c r="G66" s="588"/>
      <c r="H66" s="184">
        <v>585</v>
      </c>
      <c r="I66" s="162"/>
      <c r="J66" s="575"/>
      <c r="K66" s="576"/>
      <c r="L66" s="576"/>
      <c r="M66" s="577"/>
    </row>
    <row r="67" spans="2:14" ht="15.6" customHeight="1" x14ac:dyDescent="0.25">
      <c r="C67" s="590" t="s">
        <v>96</v>
      </c>
      <c r="D67" s="591"/>
      <c r="E67" s="591"/>
      <c r="F67" s="591"/>
      <c r="G67" s="592"/>
      <c r="H67" s="277">
        <v>9.1999999999999993</v>
      </c>
      <c r="I67" s="163"/>
    </row>
    <row r="68" spans="2:14" ht="18" x14ac:dyDescent="0.25">
      <c r="C68" s="587" t="s">
        <v>97</v>
      </c>
      <c r="D68" s="528"/>
      <c r="E68" s="528"/>
      <c r="F68" s="528"/>
      <c r="G68" s="588"/>
      <c r="H68" s="283">
        <v>78</v>
      </c>
      <c r="I68" s="48"/>
    </row>
    <row r="69" spans="2:14" ht="18" x14ac:dyDescent="0.25">
      <c r="C69" s="590" t="s">
        <v>65</v>
      </c>
      <c r="D69" s="591"/>
      <c r="E69" s="591"/>
      <c r="F69" s="591"/>
      <c r="G69" s="592"/>
      <c r="H69" s="276">
        <v>804</v>
      </c>
      <c r="I69" s="48"/>
      <c r="K69" s="18"/>
      <c r="L69" s="18"/>
      <c r="M69" s="18"/>
      <c r="N69" s="18"/>
    </row>
    <row r="70" spans="2:14" ht="18.75" thickBot="1" x14ac:dyDescent="0.3">
      <c r="C70" s="582" t="s">
        <v>93</v>
      </c>
      <c r="D70" s="583"/>
      <c r="E70" s="583"/>
      <c r="F70" s="583"/>
      <c r="G70" s="584"/>
      <c r="H70" s="429">
        <v>1075</v>
      </c>
      <c r="I70" s="163"/>
      <c r="K70" s="3"/>
      <c r="L70" s="3"/>
      <c r="M70" s="3"/>
      <c r="N70" s="3"/>
    </row>
    <row r="71" spans="2:14" ht="18" x14ac:dyDescent="0.25">
      <c r="G71" s="11"/>
      <c r="H71" s="10"/>
      <c r="I71" s="159"/>
      <c r="K71" s="3"/>
      <c r="L71" s="3"/>
      <c r="M71" s="3"/>
      <c r="N71" s="3"/>
    </row>
    <row r="72" spans="2:14" ht="15" x14ac:dyDescent="0.2">
      <c r="B72" s="13"/>
      <c r="G72" s="11"/>
      <c r="H72" s="10"/>
      <c r="I72" s="12"/>
      <c r="K72" s="3"/>
      <c r="L72" s="3"/>
      <c r="M72" s="3"/>
      <c r="N72" s="3"/>
    </row>
    <row r="73" spans="2:14" ht="15" x14ac:dyDescent="0.2">
      <c r="B73" s="8"/>
      <c r="G73" s="11"/>
      <c r="H73" s="10"/>
      <c r="I73" s="10"/>
      <c r="K73" s="3"/>
      <c r="L73" s="3"/>
      <c r="M73" s="3"/>
      <c r="N73" s="3"/>
    </row>
    <row r="74" spans="2:14" ht="15" x14ac:dyDescent="0.2">
      <c r="B74" s="13"/>
      <c r="I74" s="10"/>
      <c r="K74" s="3"/>
      <c r="L74" s="3"/>
      <c r="M74" s="3"/>
      <c r="N74" s="3"/>
    </row>
    <row r="75" spans="2:14" x14ac:dyDescent="0.2">
      <c r="B75" s="8"/>
      <c r="I75" s="10"/>
    </row>
  </sheetData>
  <mergeCells count="32">
    <mergeCell ref="B4:G4"/>
    <mergeCell ref="B5:G5"/>
    <mergeCell ref="B6:G6"/>
    <mergeCell ref="B8:G8"/>
    <mergeCell ref="B7:G7"/>
    <mergeCell ref="B9:G9"/>
    <mergeCell ref="C55:G55"/>
    <mergeCell ref="C54:G54"/>
    <mergeCell ref="C70:G70"/>
    <mergeCell ref="J17:K17"/>
    <mergeCell ref="C66:G66"/>
    <mergeCell ref="D11:G11"/>
    <mergeCell ref="C69:G69"/>
    <mergeCell ref="C68:G68"/>
    <mergeCell ref="C67:G67"/>
    <mergeCell ref="C59:D59"/>
    <mergeCell ref="D12:E12"/>
    <mergeCell ref="F12:G12"/>
    <mergeCell ref="O17:P17"/>
    <mergeCell ref="G15:K15"/>
    <mergeCell ref="C65:G65"/>
    <mergeCell ref="C64:G64"/>
    <mergeCell ref="C63:G63"/>
    <mergeCell ref="C62:G62"/>
    <mergeCell ref="C53:H53"/>
    <mergeCell ref="C61:G61"/>
    <mergeCell ref="C60:G60"/>
    <mergeCell ref="C58:G58"/>
    <mergeCell ref="C57:G57"/>
    <mergeCell ref="C56:G56"/>
    <mergeCell ref="J18:K18"/>
    <mergeCell ref="J57:M66"/>
  </mergeCells>
  <printOptions horizontalCentered="1"/>
  <pageMargins left="0" right="0" top="0" bottom="0" header="0" footer="0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66FFFF"/>
    <pageSetUpPr fitToPage="1"/>
  </sheetPr>
  <dimension ref="A3:U75"/>
  <sheetViews>
    <sheetView topLeftCell="A23" zoomScale="90" zoomScaleNormal="90" workbookViewId="0">
      <selection activeCell="C69" sqref="C69:H70"/>
    </sheetView>
  </sheetViews>
  <sheetFormatPr defaultRowHeight="12.75" x14ac:dyDescent="0.2"/>
  <cols>
    <col min="1" max="1" width="3.140625" customWidth="1"/>
    <col min="4" max="7" width="11.28515625" customWidth="1"/>
    <col min="8" max="8" width="11" customWidth="1"/>
    <col min="9" max="9" width="3.140625" customWidth="1"/>
    <col min="10" max="12" width="12.7109375" customWidth="1"/>
    <col min="13" max="13" width="18" customWidth="1"/>
    <col min="14" max="14" width="8.7109375" customWidth="1"/>
    <col min="15" max="15" width="3.140625" customWidth="1"/>
  </cols>
  <sheetData>
    <row r="3" spans="1:21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ht="23.25" x14ac:dyDescent="0.35">
      <c r="A4" s="2"/>
      <c r="B4" s="596" t="s">
        <v>229</v>
      </c>
      <c r="C4" s="596"/>
      <c r="D4" s="596"/>
      <c r="E4" s="596"/>
      <c r="F4" s="596"/>
      <c r="G4" s="596"/>
      <c r="H4" s="2"/>
      <c r="I4" s="2"/>
      <c r="J4" s="2"/>
      <c r="K4" s="2"/>
      <c r="L4" s="2"/>
    </row>
    <row r="5" spans="1:21" ht="18" x14ac:dyDescent="0.25">
      <c r="A5" s="3"/>
      <c r="B5" s="578" t="str">
        <f>Instructions!$F$4</f>
        <v>33 Limerock Road</v>
      </c>
      <c r="C5" s="578"/>
      <c r="D5" s="578"/>
      <c r="E5" s="578"/>
      <c r="F5" s="578"/>
      <c r="G5" s="578"/>
      <c r="H5" s="3"/>
      <c r="I5" s="3"/>
      <c r="J5" s="3"/>
      <c r="K5" s="3"/>
      <c r="L5" s="3"/>
    </row>
    <row r="6" spans="1:21" ht="18" x14ac:dyDescent="0.25">
      <c r="A6" s="3"/>
      <c r="B6" s="578" t="str">
        <f>Instructions!$F$5</f>
        <v>Lititz, PA 17543</v>
      </c>
      <c r="C6" s="578"/>
      <c r="D6" s="578"/>
      <c r="E6" s="578"/>
      <c r="F6" s="578"/>
      <c r="G6" s="578"/>
      <c r="H6" s="3"/>
      <c r="I6" s="3"/>
      <c r="J6" s="3"/>
      <c r="K6" s="3"/>
      <c r="L6" s="7"/>
      <c r="Q6" s="606" t="s">
        <v>0</v>
      </c>
      <c r="R6" s="606"/>
      <c r="S6" s="606"/>
    </row>
    <row r="7" spans="1:21" ht="18" x14ac:dyDescent="0.25">
      <c r="A7" s="3"/>
      <c r="B7" s="578" t="str">
        <f>Instructions!$F$6</f>
        <v>Phone:  717-625-4066</v>
      </c>
      <c r="C7" s="578"/>
      <c r="D7" s="578"/>
      <c r="E7" s="578"/>
      <c r="F7" s="578"/>
      <c r="G7" s="578"/>
      <c r="H7" s="3"/>
      <c r="I7" s="3"/>
      <c r="J7" s="3"/>
      <c r="K7" s="3"/>
      <c r="L7" s="7"/>
      <c r="R7" s="21">
        <v>0.4</v>
      </c>
    </row>
    <row r="8" spans="1:21" ht="18" x14ac:dyDescent="0.25">
      <c r="A8" s="3"/>
      <c r="B8" s="578" t="str">
        <f>Instructions!$F$7</f>
        <v>Fax:  717-625-0062</v>
      </c>
      <c r="C8" s="578"/>
      <c r="D8" s="578"/>
      <c r="E8" s="578"/>
      <c r="F8" s="578"/>
      <c r="G8" s="578"/>
      <c r="H8" s="3"/>
      <c r="I8" s="3"/>
      <c r="J8" s="3"/>
      <c r="K8" s="3"/>
      <c r="L8" s="3"/>
    </row>
    <row r="9" spans="1:21" ht="18" x14ac:dyDescent="0.25">
      <c r="A9" s="3"/>
      <c r="B9" s="578" t="s">
        <v>230</v>
      </c>
      <c r="C9" s="578"/>
      <c r="D9" s="578"/>
      <c r="E9" s="578"/>
      <c r="F9" s="578"/>
      <c r="G9" s="578"/>
      <c r="H9" s="3"/>
      <c r="I9" s="3"/>
      <c r="J9" s="3"/>
      <c r="K9" s="3"/>
      <c r="L9" s="3"/>
    </row>
    <row r="10" spans="1:21" ht="18" x14ac:dyDescent="0.25">
      <c r="A10" s="5"/>
      <c r="B10" s="48"/>
      <c r="C10" s="48"/>
      <c r="D10" s="629" t="s">
        <v>111</v>
      </c>
      <c r="E10" s="629"/>
      <c r="F10" s="629"/>
      <c r="G10" s="4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1" ht="18.75" x14ac:dyDescent="0.3">
      <c r="A11" s="172"/>
      <c r="B11" s="171"/>
      <c r="C11" s="171"/>
      <c r="D11" s="250" t="s">
        <v>193</v>
      </c>
      <c r="E11" s="179"/>
      <c r="F11" s="594">
        <f>'Hampton Pavilions Wholesale'!F12</f>
        <v>44991</v>
      </c>
      <c r="G11" s="594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</row>
    <row r="12" spans="1:21" ht="18" x14ac:dyDescent="0.25">
      <c r="A12" s="5"/>
      <c r="B12" s="48"/>
      <c r="C12" s="48"/>
      <c r="G12" s="48"/>
      <c r="H12" s="48"/>
      <c r="I12" s="48"/>
      <c r="J12" s="4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5" x14ac:dyDescent="0.2">
      <c r="A13" s="3"/>
      <c r="B13" s="3"/>
      <c r="C13" s="3"/>
      <c r="O13" s="3"/>
    </row>
    <row r="14" spans="1:21" ht="15.75" x14ac:dyDescent="0.25">
      <c r="A14" s="3"/>
      <c r="B14" s="3"/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  <c r="O14" s="3"/>
    </row>
    <row r="15" spans="1:21" ht="27.75" x14ac:dyDescent="0.4">
      <c r="A15" s="2"/>
      <c r="B15" s="2"/>
      <c r="C15" s="2"/>
      <c r="D15" s="17"/>
      <c r="E15" s="17"/>
      <c r="F15" s="17"/>
      <c r="G15" s="494" t="s">
        <v>88</v>
      </c>
      <c r="H15" s="494"/>
      <c r="I15" s="494"/>
      <c r="J15" s="494"/>
      <c r="K15" s="494"/>
      <c r="L15" s="17"/>
      <c r="M15" s="17"/>
      <c r="N15" s="2"/>
      <c r="O15" s="2"/>
    </row>
    <row r="16" spans="1:21" ht="19.5" customHeight="1" thickBot="1" x14ac:dyDescent="0.4">
      <c r="A16" s="2"/>
      <c r="B16" s="2"/>
      <c r="C16" s="2"/>
      <c r="D16" s="17"/>
      <c r="E16" s="17"/>
      <c r="F16" s="17"/>
      <c r="G16" s="16"/>
      <c r="H16" s="16"/>
      <c r="I16" s="16"/>
      <c r="J16" s="16"/>
      <c r="K16" s="16"/>
      <c r="L16" s="17"/>
      <c r="M16" s="17"/>
      <c r="N16" s="2"/>
      <c r="O16" s="2"/>
    </row>
    <row r="17" spans="1:16" ht="18.75" thickBot="1" x14ac:dyDescent="0.3">
      <c r="A17" s="1"/>
      <c r="B17" s="1"/>
      <c r="C17" s="1"/>
      <c r="D17" s="9"/>
      <c r="E17" s="1"/>
      <c r="F17" s="1"/>
      <c r="J17" s="627" t="s">
        <v>71</v>
      </c>
      <c r="K17" s="628"/>
      <c r="L17" s="179"/>
      <c r="M17" s="179"/>
      <c r="N17" s="179"/>
      <c r="O17" s="145"/>
      <c r="P17" s="18"/>
    </row>
    <row r="18" spans="1:16" ht="13.5" customHeight="1" thickBot="1" x14ac:dyDescent="0.35">
      <c r="A18" s="1"/>
      <c r="B18" s="1"/>
      <c r="C18" s="22"/>
      <c r="D18" s="27"/>
      <c r="E18" s="27"/>
      <c r="F18" s="27"/>
      <c r="G18" s="27"/>
      <c r="H18" s="27"/>
      <c r="I18" s="27"/>
      <c r="J18" s="625" t="s">
        <v>75</v>
      </c>
      <c r="K18" s="626"/>
      <c r="L18" s="27"/>
      <c r="M18" s="186"/>
      <c r="O18" s="22"/>
    </row>
    <row r="19" spans="1:16" ht="18" x14ac:dyDescent="0.25">
      <c r="A19" s="189"/>
      <c r="C19" s="23"/>
      <c r="E19" s="146" t="s">
        <v>31</v>
      </c>
      <c r="F19" s="147" t="s">
        <v>32</v>
      </c>
      <c r="G19" s="146" t="s">
        <v>38</v>
      </c>
      <c r="H19" s="146" t="s">
        <v>39</v>
      </c>
      <c r="I19" s="27"/>
      <c r="J19" s="187" t="s">
        <v>42</v>
      </c>
      <c r="K19" s="188" t="s">
        <v>44</v>
      </c>
      <c r="L19" s="180" t="s">
        <v>46</v>
      </c>
      <c r="M19" s="148" t="s">
        <v>77</v>
      </c>
      <c r="O19" s="22"/>
    </row>
    <row r="20" spans="1:16" ht="18.75" thickBot="1" x14ac:dyDescent="0.3">
      <c r="A20" s="1"/>
      <c r="C20" s="23"/>
      <c r="E20" s="149"/>
      <c r="F20" s="150" t="s">
        <v>33</v>
      </c>
      <c r="G20" s="151" t="s">
        <v>35</v>
      </c>
      <c r="H20" s="151" t="s">
        <v>36</v>
      </c>
      <c r="I20" s="27"/>
      <c r="J20" s="152" t="s">
        <v>43</v>
      </c>
      <c r="K20" s="153" t="s">
        <v>45</v>
      </c>
      <c r="L20" s="154" t="s">
        <v>47</v>
      </c>
      <c r="M20" s="155" t="s">
        <v>78</v>
      </c>
      <c r="O20" s="22"/>
    </row>
    <row r="21" spans="1:16" ht="18" x14ac:dyDescent="0.25">
      <c r="A21" s="4"/>
      <c r="C21" s="23"/>
      <c r="E21" s="34" t="s">
        <v>9</v>
      </c>
      <c r="F21" s="109">
        <v>4</v>
      </c>
      <c r="G21" s="110">
        <f>'Hampton Pavilions Wholesale'!G21+('Hampton Pavilions Wholesale'!G21*'Hampton Pavilions Retail'!$R$7)</f>
        <v>10335.5</v>
      </c>
      <c r="H21" s="111">
        <f>'Hampton Pavilions Wholesale'!H21+('Hampton Pavilions Wholesale'!H21*'Hampton Pavilions Retail'!$R$7)</f>
        <v>1923.6</v>
      </c>
      <c r="I21" s="55"/>
      <c r="J21" s="121">
        <f>'Hampton Pavilions Wholesale'!J21+('Hampton Pavilions Wholesale'!J21*'Hampton Pavilions Retail'!$R$7)</f>
        <v>994</v>
      </c>
      <c r="K21" s="110">
        <f>'Hampton Pavilions Wholesale'!K21+('Hampton Pavilions Wholesale'!K21*'Hampton Pavilions Retail'!$R$7)</f>
        <v>1834</v>
      </c>
      <c r="L21" s="110">
        <f>'Hampton Pavilions Wholesale'!L21+('Hampton Pavilions Wholesale'!L21*'Hampton Pavilions Retail'!$R$7)</f>
        <v>-361.06670600000007</v>
      </c>
      <c r="M21" s="111">
        <f>'Hampton Pavilions Wholesale'!M21+('Hampton Pavilions Wholesale'!M21*'Hampton Pavilions Retail'!$R$7)</f>
        <v>998.2</v>
      </c>
      <c r="O21" s="24"/>
    </row>
    <row r="22" spans="1:16" ht="18" x14ac:dyDescent="0.25">
      <c r="A22" s="4"/>
      <c r="C22" s="23"/>
      <c r="E22" s="35" t="s">
        <v>1</v>
      </c>
      <c r="F22" s="112">
        <v>4</v>
      </c>
      <c r="G22" s="113">
        <f>'Hampton Pavilions Wholesale'!G22+('Hampton Pavilions Wholesale'!G22*'Hampton Pavilions Retail'!$R$7)</f>
        <v>11084.5</v>
      </c>
      <c r="H22" s="114">
        <f>'Hampton Pavilions Wholesale'!H22+('Hampton Pavilions Wholesale'!H22*'Hampton Pavilions Retail'!$R$7)</f>
        <v>2262.4</v>
      </c>
      <c r="I22" s="55"/>
      <c r="J22" s="122">
        <f>'Hampton Pavilions Wholesale'!J22+('Hampton Pavilions Wholesale'!J22*'Hampton Pavilions Retail'!$R$7)</f>
        <v>1080.8</v>
      </c>
      <c r="K22" s="113">
        <f>'Hampton Pavilions Wholesale'!K22+('Hampton Pavilions Wholesale'!K22*'Hampton Pavilions Retail'!$R$7)</f>
        <v>2018.8000000000002</v>
      </c>
      <c r="L22" s="113">
        <f>'Hampton Pavilions Wholesale'!L22+('Hampton Pavilions Wholesale'!L22*'Hampton Pavilions Retail'!$R$7)</f>
        <v>-411.26849400000003</v>
      </c>
      <c r="M22" s="114">
        <f>'Hampton Pavilions Wholesale'!M22+('Hampton Pavilions Wholesale'!M22*'Hampton Pavilions Retail'!$R$7)</f>
        <v>1162</v>
      </c>
      <c r="O22" s="24"/>
    </row>
    <row r="23" spans="1:16" ht="18" x14ac:dyDescent="0.25">
      <c r="A23" s="4"/>
      <c r="C23" s="23"/>
      <c r="E23" s="36" t="s">
        <v>10</v>
      </c>
      <c r="F23" s="115">
        <v>4</v>
      </c>
      <c r="G23" s="116">
        <f>'Hampton Pavilions Wholesale'!G23+('Hampton Pavilions Wholesale'!G23*'Hampton Pavilions Retail'!$R$7)</f>
        <v>10391.5</v>
      </c>
      <c r="H23" s="117">
        <f>'Hampton Pavilions Wholesale'!H23+('Hampton Pavilions Wholesale'!H23*'Hampton Pavilions Retail'!$R$7)</f>
        <v>1982.4</v>
      </c>
      <c r="I23" s="55"/>
      <c r="J23" s="123">
        <f>'Hampton Pavilions Wholesale'!J23+('Hampton Pavilions Wholesale'!J23*'Hampton Pavilions Retail'!$R$7)</f>
        <v>1159.2</v>
      </c>
      <c r="K23" s="116">
        <f>'Hampton Pavilions Wholesale'!K23+('Hampton Pavilions Wholesale'!K23*'Hampton Pavilions Retail'!$R$7)</f>
        <v>2163</v>
      </c>
      <c r="L23" s="116">
        <f>'Hampton Pavilions Wholesale'!L23+('Hampton Pavilions Wholesale'!L23*'Hampton Pavilions Retail'!$R$7)</f>
        <v>-382.30592399999995</v>
      </c>
      <c r="M23" s="117">
        <f>'Hampton Pavilions Wholesale'!M23+('Hampton Pavilions Wholesale'!M23*'Hampton Pavilions Retail'!$R$7)</f>
        <v>1010.8</v>
      </c>
      <c r="O23" s="24"/>
    </row>
    <row r="24" spans="1:16" ht="18" x14ac:dyDescent="0.25">
      <c r="A24" s="4"/>
      <c r="C24" s="23"/>
      <c r="E24" s="35" t="s">
        <v>2</v>
      </c>
      <c r="F24" s="112">
        <v>4</v>
      </c>
      <c r="G24" s="113">
        <f>'Hampton Pavilions Wholesale'!G24+('Hampton Pavilions Wholesale'!G24*'Hampton Pavilions Retail'!$R$7)</f>
        <v>11142.25</v>
      </c>
      <c r="H24" s="114">
        <f>'Hampton Pavilions Wholesale'!H24+('Hampton Pavilions Wholesale'!H24*'Hampton Pavilions Retail'!$R$7)</f>
        <v>2366</v>
      </c>
      <c r="I24" s="55"/>
      <c r="J24" s="122">
        <f>'Hampton Pavilions Wholesale'!J24+('Hampton Pavilions Wholesale'!J24*'Hampton Pavilions Retail'!$R$7)</f>
        <v>1236.2</v>
      </c>
      <c r="K24" s="113">
        <f>'Hampton Pavilions Wholesale'!K24+('Hampton Pavilions Wholesale'!K24*'Hampton Pavilions Retail'!$R$7)</f>
        <v>2333.8000000000002</v>
      </c>
      <c r="L24" s="113">
        <f>'Hampton Pavilions Wholesale'!L24+('Hampton Pavilions Wholesale'!L24*'Hampton Pavilions Retail'!$R$7)</f>
        <v>-420.92268399999995</v>
      </c>
      <c r="M24" s="114">
        <f>'Hampton Pavilions Wholesale'!M24+('Hampton Pavilions Wholesale'!M24*'Hampton Pavilions Retail'!$R$7)</f>
        <v>1185.8</v>
      </c>
      <c r="O24" s="24"/>
    </row>
    <row r="25" spans="1:16" ht="18" x14ac:dyDescent="0.25">
      <c r="A25" s="4"/>
      <c r="C25" s="23"/>
      <c r="E25" s="36" t="s">
        <v>3</v>
      </c>
      <c r="F25" s="115">
        <v>4</v>
      </c>
      <c r="G25" s="116">
        <f>'Hampton Pavilions Wholesale'!G25+('Hampton Pavilions Wholesale'!G25*'Hampton Pavilions Retail'!$R$7)</f>
        <v>11663.75</v>
      </c>
      <c r="H25" s="117">
        <f>'Hampton Pavilions Wholesale'!H25+('Hampton Pavilions Wholesale'!H25*'Hampton Pavilions Retail'!$R$7)</f>
        <v>2717.4</v>
      </c>
      <c r="I25" s="55"/>
      <c r="J25" s="123">
        <f>'Hampton Pavilions Wholesale'!J25+('Hampton Pavilions Wholesale'!J25*'Hampton Pavilions Retail'!$R$7)</f>
        <v>1337</v>
      </c>
      <c r="K25" s="116">
        <f>'Hampton Pavilions Wholesale'!K25+('Hampton Pavilions Wholesale'!K25*'Hampton Pavilions Retail'!$R$7)</f>
        <v>2506</v>
      </c>
      <c r="L25" s="116">
        <f>'Hampton Pavilions Wholesale'!L25+('Hampton Pavilions Wholesale'!L25*'Hampton Pavilions Retail'!$R$7)</f>
        <v>-461.470282</v>
      </c>
      <c r="M25" s="117">
        <f>'Hampton Pavilions Wholesale'!M25+('Hampton Pavilions Wholesale'!M25*'Hampton Pavilions Retail'!$R$7)</f>
        <v>1400</v>
      </c>
      <c r="O25" s="24"/>
    </row>
    <row r="26" spans="1:16" ht="18" x14ac:dyDescent="0.25">
      <c r="A26" s="4"/>
      <c r="C26" s="23"/>
      <c r="E26" s="35" t="s">
        <v>4</v>
      </c>
      <c r="F26" s="112">
        <v>4</v>
      </c>
      <c r="G26" s="113">
        <f>'Hampton Pavilions Wholesale'!G26+('Hampton Pavilions Wholesale'!G26*'Hampton Pavilions Retail'!$R$7)</f>
        <v>12848.5</v>
      </c>
      <c r="H26" s="114">
        <f>'Hampton Pavilions Wholesale'!H26+('Hampton Pavilions Wholesale'!H26*'Hampton Pavilions Retail'!$R$7)</f>
        <v>3161.2</v>
      </c>
      <c r="I26" s="55"/>
      <c r="J26" s="122">
        <f>'Hampton Pavilions Wholesale'!J26+('Hampton Pavilions Wholesale'!J26*'Hampton Pavilions Retail'!$R$7)</f>
        <v>1428</v>
      </c>
      <c r="K26" s="113">
        <f>'Hampton Pavilions Wholesale'!K26+('Hampton Pavilions Wholesale'!K26*'Hampton Pavilions Retail'!$R$7)</f>
        <v>2661.4</v>
      </c>
      <c r="L26" s="113">
        <f>'Hampton Pavilions Wholesale'!L26+('Hampton Pavilions Wholesale'!L26*'Hampton Pavilions Retail'!$R$7)</f>
        <v>-511.67206999999996</v>
      </c>
      <c r="M26" s="114">
        <f>'Hampton Pavilions Wholesale'!M26+('Hampton Pavilions Wholesale'!M26*'Hampton Pavilions Retail'!$R$7)</f>
        <v>1510.6</v>
      </c>
      <c r="O26" s="24"/>
    </row>
    <row r="27" spans="1:16" ht="18" x14ac:dyDescent="0.25">
      <c r="A27" s="4"/>
      <c r="C27" s="23"/>
      <c r="E27" s="36" t="s">
        <v>11</v>
      </c>
      <c r="F27" s="115">
        <v>4</v>
      </c>
      <c r="G27" s="116">
        <f>'Hampton Pavilions Wholesale'!G27+('Hampton Pavilions Wholesale'!G27*'Hampton Pavilions Retail'!$R$7)</f>
        <v>13994.75</v>
      </c>
      <c r="H27" s="117">
        <f>'Hampton Pavilions Wholesale'!H27+('Hampton Pavilions Wholesale'!H27*'Hampton Pavilions Retail'!$R$7)</f>
        <v>3578.4</v>
      </c>
      <c r="I27" s="55"/>
      <c r="J27" s="123">
        <f>'Hampton Pavilions Wholesale'!J27+('Hampton Pavilions Wholesale'!J27*'Hampton Pavilions Retail'!$R$7)</f>
        <v>1542.8</v>
      </c>
      <c r="K27" s="116">
        <f>'Hampton Pavilions Wholesale'!K27+('Hampton Pavilions Wholesale'!K27*'Hampton Pavilions Retail'!$R$7)</f>
        <v>2849</v>
      </c>
      <c r="L27" s="116">
        <f>'Hampton Pavilions Wholesale'!L27+('Hampton Pavilions Wholesale'!L27*'Hampton Pavilions Retail'!$R$7)</f>
        <v>-583.11307599999998</v>
      </c>
      <c r="M27" s="117">
        <f>'Hampton Pavilions Wholesale'!M27+('Hampton Pavilions Wholesale'!M27*'Hampton Pavilions Retail'!$R$7)</f>
        <v>1699.6</v>
      </c>
      <c r="O27" s="24"/>
    </row>
    <row r="28" spans="1:16" ht="18" x14ac:dyDescent="0.25">
      <c r="A28" s="4"/>
      <c r="C28" s="23"/>
      <c r="E28" s="35" t="s">
        <v>12</v>
      </c>
      <c r="F28" s="112">
        <v>4</v>
      </c>
      <c r="G28" s="113">
        <f>'Hampton Pavilions Wholesale'!G28+('Hampton Pavilions Wholesale'!G28*'Hampton Pavilions Retail'!$R$7)</f>
        <v>11891.25</v>
      </c>
      <c r="H28" s="114">
        <f>'Hampton Pavilions Wholesale'!H28+('Hampton Pavilions Wholesale'!H28*'Hampton Pavilions Retail'!$R$7)</f>
        <v>2658.6</v>
      </c>
      <c r="I28" s="55"/>
      <c r="J28" s="122">
        <f>'Hampton Pavilions Wholesale'!J28+('Hampton Pavilions Wholesale'!J28*'Hampton Pavilions Retail'!$R$7)</f>
        <v>1429.4</v>
      </c>
      <c r="K28" s="113">
        <f>'Hampton Pavilions Wholesale'!K28+('Hampton Pavilions Wholesale'!K28*'Hampton Pavilions Retail'!$R$7)</f>
        <v>2650.2</v>
      </c>
      <c r="L28" s="113">
        <f>'Hampton Pavilions Wholesale'!L28+('Hampton Pavilions Wholesale'!L28*'Hampton Pavilions Retail'!$R$7)</f>
        <v>-451.81609200000003</v>
      </c>
      <c r="M28" s="114">
        <f>'Hampton Pavilions Wholesale'!M28+('Hampton Pavilions Wholesale'!M28*'Hampton Pavilions Retail'!$R$7)</f>
        <v>1288</v>
      </c>
      <c r="O28" s="24"/>
    </row>
    <row r="29" spans="1:16" ht="18" x14ac:dyDescent="0.25">
      <c r="A29" s="4"/>
      <c r="C29" s="23"/>
      <c r="E29" s="36" t="s">
        <v>5</v>
      </c>
      <c r="F29" s="115">
        <v>4</v>
      </c>
      <c r="G29" s="116">
        <f>'Hampton Pavilions Wholesale'!G29+('Hampton Pavilions Wholesale'!G29*'Hampton Pavilions Retail'!$R$7)</f>
        <v>12712</v>
      </c>
      <c r="H29" s="117">
        <f>'Hampton Pavilions Wholesale'!H29+('Hampton Pavilions Wholesale'!H29*'Hampton Pavilions Retail'!$R$7)</f>
        <v>3136</v>
      </c>
      <c r="I29" s="55"/>
      <c r="J29" s="123">
        <f>'Hampton Pavilions Wholesale'!J29+('Hampton Pavilions Wholesale'!J29*'Hampton Pavilions Retail'!$R$7)</f>
        <v>1608.6</v>
      </c>
      <c r="K29" s="116">
        <f>'Hampton Pavilions Wholesale'!K29+('Hampton Pavilions Wholesale'!K29*'Hampton Pavilions Retail'!$R$7)</f>
        <v>2991.8</v>
      </c>
      <c r="L29" s="116">
        <f>'Hampton Pavilions Wholesale'!L29+('Hampton Pavilions Wholesale'!L29*'Hampton Pavilions Retail'!$R$7)</f>
        <v>-511.67206999999996</v>
      </c>
      <c r="M29" s="117">
        <f>'Hampton Pavilions Wholesale'!M29+('Hampton Pavilions Wholesale'!M29*'Hampton Pavilions Retail'!$R$7)</f>
        <v>1485.4</v>
      </c>
      <c r="O29" s="24"/>
      <c r="P29" s="4"/>
    </row>
    <row r="30" spans="1:16" ht="18" x14ac:dyDescent="0.25">
      <c r="A30" s="4"/>
      <c r="C30" s="23"/>
      <c r="E30" s="35" t="s">
        <v>13</v>
      </c>
      <c r="F30" s="112">
        <v>4</v>
      </c>
      <c r="G30" s="113">
        <f>'Hampton Pavilions Wholesale'!G30+('Hampton Pavilions Wholesale'!G30*'Hampton Pavilions Retail'!$R$7)</f>
        <v>13679.75</v>
      </c>
      <c r="H30" s="114">
        <f>'Hampton Pavilions Wholesale'!H30+('Hampton Pavilions Wholesale'!H30*'Hampton Pavilions Retail'!$R$7)</f>
        <v>3578.4</v>
      </c>
      <c r="I30" s="55"/>
      <c r="J30" s="122">
        <f>'Hampton Pavilions Wholesale'!J30+('Hampton Pavilions Wholesale'!J30*'Hampton Pavilions Retail'!$R$7)</f>
        <v>1716.4</v>
      </c>
      <c r="K30" s="113">
        <f>'Hampton Pavilions Wholesale'!K30+('Hampton Pavilions Wholesale'!K30*'Hampton Pavilions Retail'!$R$7)</f>
        <v>3236.8</v>
      </c>
      <c r="L30" s="113">
        <f>'Hampton Pavilions Wholesale'!L30+('Hampton Pavilions Wholesale'!L30*'Hampton Pavilions Retail'!$R$7)</f>
        <v>-571.5280479999999</v>
      </c>
      <c r="M30" s="114">
        <f>'Hampton Pavilions Wholesale'!M30+('Hampton Pavilions Wholesale'!M30*'Hampton Pavilions Retail'!$R$7)</f>
        <v>1736</v>
      </c>
      <c r="O30" s="24"/>
    </row>
    <row r="31" spans="1:16" ht="18" x14ac:dyDescent="0.25">
      <c r="A31" s="4"/>
      <c r="C31" s="23"/>
      <c r="E31" s="36" t="s">
        <v>14</v>
      </c>
      <c r="F31" s="115">
        <v>4</v>
      </c>
      <c r="G31" s="116">
        <f>'Hampton Pavilions Wholesale'!G31+('Hampton Pavilions Wholesale'!G31*'Hampton Pavilions Retail'!$R$7)</f>
        <v>14973</v>
      </c>
      <c r="H31" s="117">
        <f>'Hampton Pavilions Wholesale'!H31+('Hampton Pavilions Wholesale'!H31*'Hampton Pavilions Retail'!$R$7)</f>
        <v>4011</v>
      </c>
      <c r="I31" s="55"/>
      <c r="J31" s="123">
        <f>'Hampton Pavilions Wholesale'!J31+('Hampton Pavilions Wholesale'!J31*'Hampton Pavilions Retail'!$R$7)</f>
        <v>1888.6</v>
      </c>
      <c r="K31" s="116">
        <f>'Hampton Pavilions Wholesale'!K31+('Hampton Pavilions Wholesale'!K31*'Hampton Pavilions Retail'!$R$7)</f>
        <v>3553.2</v>
      </c>
      <c r="L31" s="116">
        <f>'Hampton Pavilions Wholesale'!L31+('Hampton Pavilions Wholesale'!L31*'Hampton Pavilions Retail'!$R$7)</f>
        <v>-633.31486399999994</v>
      </c>
      <c r="M31" s="117">
        <f>'Hampton Pavilions Wholesale'!M31+('Hampton Pavilions Wholesale'!M31*'Hampton Pavilions Retail'!$R$7)</f>
        <v>1922.2</v>
      </c>
      <c r="O31" s="24"/>
    </row>
    <row r="32" spans="1:16" ht="18" x14ac:dyDescent="0.25">
      <c r="A32" s="4"/>
      <c r="C32" s="23"/>
      <c r="E32" s="35" t="s">
        <v>15</v>
      </c>
      <c r="F32" s="112">
        <v>6</v>
      </c>
      <c r="G32" s="113">
        <f>'Hampton Pavilions Wholesale'!G32+('Hampton Pavilions Wholesale'!G32*'Hampton Pavilions Retail'!$R$7)</f>
        <v>17220</v>
      </c>
      <c r="H32" s="114">
        <f>'Hampton Pavilions Wholesale'!H32+('Hampton Pavilions Wholesale'!H32*'Hampton Pavilions Retail'!$R$7)</f>
        <v>4466</v>
      </c>
      <c r="I32" s="55"/>
      <c r="J32" s="122">
        <f>'Hampton Pavilions Wholesale'!J32+('Hampton Pavilions Wholesale'!J32*'Hampton Pavilions Retail'!$R$7)</f>
        <v>2074.8000000000002</v>
      </c>
      <c r="K32" s="113">
        <f>'Hampton Pavilions Wholesale'!K32+('Hampton Pavilions Wholesale'!K32*'Hampton Pavilions Retail'!$R$7)</f>
        <v>3871</v>
      </c>
      <c r="L32" s="113">
        <f>'Hampton Pavilions Wholesale'!L32+('Hampton Pavilions Wholesale'!L32*'Hampton Pavilions Retail'!$R$7)</f>
        <v>-693.17084199999999</v>
      </c>
      <c r="M32" s="114">
        <f>'Hampton Pavilions Wholesale'!M32+('Hampton Pavilions Wholesale'!M32*'Hampton Pavilions Retail'!$R$7)</f>
        <v>2125.1999999999998</v>
      </c>
      <c r="O32" s="24"/>
    </row>
    <row r="33" spans="1:15" ht="18" x14ac:dyDescent="0.25">
      <c r="A33" s="4"/>
      <c r="C33" s="23"/>
      <c r="E33" s="36" t="s">
        <v>16</v>
      </c>
      <c r="F33" s="115">
        <v>6</v>
      </c>
      <c r="G33" s="116">
        <f>'Hampton Pavilions Wholesale'!G33+('Hampton Pavilions Wholesale'!G33*'Hampton Pavilions Retail'!$R$7)</f>
        <v>19129.25</v>
      </c>
      <c r="H33" s="117">
        <f>'Hampton Pavilions Wholesale'!H33+('Hampton Pavilions Wholesale'!H33*'Hampton Pavilions Retail'!$R$7)</f>
        <v>5352.2</v>
      </c>
      <c r="I33" s="55"/>
      <c r="J33" s="123">
        <f>'Hampton Pavilions Wholesale'!J33+('Hampton Pavilions Wholesale'!J33*'Hampton Pavilions Retail'!$R$7)</f>
        <v>2410.8000000000002</v>
      </c>
      <c r="K33" s="116">
        <f>'Hampton Pavilions Wholesale'!K33+('Hampton Pavilions Wholesale'!K33*'Hampton Pavilions Retail'!$R$7)</f>
        <v>4513.6000000000004</v>
      </c>
      <c r="L33" s="116">
        <f>'Hampton Pavilions Wholesale'!L33+('Hampton Pavilions Wholesale'!L33*'Hampton Pavilions Retail'!$R$7)</f>
        <v>-753.02681999999982</v>
      </c>
      <c r="M33" s="117">
        <f>'Hampton Pavilions Wholesale'!M33+('Hampton Pavilions Wholesale'!M33*'Hampton Pavilions Retail'!$R$7)</f>
        <v>2571.8000000000002</v>
      </c>
      <c r="O33" s="24"/>
    </row>
    <row r="34" spans="1:15" ht="18" x14ac:dyDescent="0.25">
      <c r="A34" s="4"/>
      <c r="C34" s="23"/>
      <c r="E34" s="35" t="s">
        <v>6</v>
      </c>
      <c r="F34" s="112">
        <v>4</v>
      </c>
      <c r="G34" s="113">
        <f>'Hampton Pavilions Wholesale'!G34+('Hampton Pavilions Wholesale'!G34*'Hampton Pavilions Retail'!$R$7)</f>
        <v>13658.75</v>
      </c>
      <c r="H34" s="114">
        <f>'Hampton Pavilions Wholesale'!H34+('Hampton Pavilions Wholesale'!H34*'Hampton Pavilions Retail'!$R$7)</f>
        <v>3578.4</v>
      </c>
      <c r="I34" s="55"/>
      <c r="J34" s="122">
        <f>'Hampton Pavilions Wholesale'!J34+('Hampton Pavilions Wholesale'!J34*'Hampton Pavilions Retail'!$R$7)</f>
        <v>1757</v>
      </c>
      <c r="K34" s="113">
        <f>'Hampton Pavilions Wholesale'!K34+('Hampton Pavilions Wholesale'!K34*'Hampton Pavilions Retail'!$R$7)</f>
        <v>3290</v>
      </c>
      <c r="L34" s="113">
        <f>'Hampton Pavilions Wholesale'!L34+('Hampton Pavilions Wholesale'!L34*'Hampton Pavilions Retail'!$R$7)</f>
        <v>-633.31486399999994</v>
      </c>
      <c r="M34" s="114">
        <f>'Hampton Pavilions Wholesale'!M34+('Hampton Pavilions Wholesale'!M34*'Hampton Pavilions Retail'!$R$7)</f>
        <v>1650.6</v>
      </c>
      <c r="O34" s="24"/>
    </row>
    <row r="35" spans="1:15" ht="18" x14ac:dyDescent="0.25">
      <c r="A35" s="4"/>
      <c r="C35" s="23"/>
      <c r="E35" s="36" t="s">
        <v>7</v>
      </c>
      <c r="F35" s="115">
        <v>4</v>
      </c>
      <c r="G35" s="116">
        <f>'Hampton Pavilions Wholesale'!G35+('Hampton Pavilions Wholesale'!G35*'Hampton Pavilions Retail'!$R$7)</f>
        <v>14735</v>
      </c>
      <c r="H35" s="117">
        <f>'Hampton Pavilions Wholesale'!H35+('Hampton Pavilions Wholesale'!H35*'Hampton Pavilions Retail'!$R$7)</f>
        <v>4128.6000000000004</v>
      </c>
      <c r="I35" s="55"/>
      <c r="J35" s="123">
        <f>'Hampton Pavilions Wholesale'!J35+('Hampton Pavilions Wholesale'!J35*'Hampton Pavilions Retail'!$R$7)</f>
        <v>1890</v>
      </c>
      <c r="K35" s="116">
        <f>'Hampton Pavilions Wholesale'!K35+('Hampton Pavilions Wholesale'!K35*'Hampton Pavilions Retail'!$R$7)</f>
        <v>3871</v>
      </c>
      <c r="L35" s="116">
        <f>'Hampton Pavilions Wholesale'!L35+('Hampton Pavilions Wholesale'!L35*'Hampton Pavilions Retail'!$R$7)</f>
        <v>-702.82503199999996</v>
      </c>
      <c r="M35" s="117">
        <f>'Hampton Pavilions Wholesale'!M35+('Hampton Pavilions Wholesale'!M35*'Hampton Pavilions Retail'!$R$7)</f>
        <v>1785</v>
      </c>
      <c r="O35" s="24"/>
    </row>
    <row r="36" spans="1:15" ht="18" x14ac:dyDescent="0.25">
      <c r="A36" s="4"/>
      <c r="C36" s="23"/>
      <c r="E36" s="35" t="s">
        <v>17</v>
      </c>
      <c r="F36" s="112">
        <v>4</v>
      </c>
      <c r="G36" s="113">
        <f>'Hampton Pavilions Wholesale'!G36+('Hampton Pavilions Wholesale'!G36*'Hampton Pavilions Retail'!$R$7)</f>
        <v>15828.75</v>
      </c>
      <c r="H36" s="114">
        <f>'Hampton Pavilions Wholesale'!H36+('Hampton Pavilions Wholesale'!H36*'Hampton Pavilions Retail'!$R$7)</f>
        <v>4579.3999999999996</v>
      </c>
      <c r="I36" s="55"/>
      <c r="J36" s="122">
        <f>'Hampton Pavilions Wholesale'!J36+('Hampton Pavilions Wholesale'!J36*'Hampton Pavilions Retail'!$R$7)</f>
        <v>2139.1999999999998</v>
      </c>
      <c r="K36" s="113">
        <f>'Hampton Pavilions Wholesale'!K36+('Hampton Pavilions Wholesale'!K36*'Hampton Pavilions Retail'!$R$7)</f>
        <v>3913</v>
      </c>
      <c r="L36" s="113">
        <f>'Hampton Pavilions Wholesale'!L36+('Hampton Pavilions Wholesale'!L36*'Hampton Pavilions Retail'!$R$7)</f>
        <v>-762.68101000000001</v>
      </c>
      <c r="M36" s="114">
        <f>'Hampton Pavilions Wholesale'!M36+('Hampton Pavilions Wholesale'!M36*'Hampton Pavilions Retail'!$R$7)</f>
        <v>1911</v>
      </c>
      <c r="O36" s="24"/>
    </row>
    <row r="37" spans="1:15" ht="18" x14ac:dyDescent="0.25">
      <c r="A37" s="4"/>
      <c r="C37" s="23"/>
      <c r="E37" s="36" t="s">
        <v>18</v>
      </c>
      <c r="F37" s="115">
        <v>6</v>
      </c>
      <c r="G37" s="116">
        <f>'Hampton Pavilions Wholesale'!G37+('Hampton Pavilions Wholesale'!G37*'Hampton Pavilions Retail'!$R$7)</f>
        <v>18175.5</v>
      </c>
      <c r="H37" s="117">
        <f>'Hampton Pavilions Wholesale'!H37+('Hampton Pavilions Wholesale'!H37*'Hampton Pavilions Retail'!$R$7)</f>
        <v>5026</v>
      </c>
      <c r="I37" s="55"/>
      <c r="J37" s="123">
        <f>'Hampton Pavilions Wholesale'!J37+('Hampton Pavilions Wholesale'!J37*'Hampton Pavilions Retail'!$R$7)</f>
        <v>2198</v>
      </c>
      <c r="K37" s="116">
        <f>'Hampton Pavilions Wholesale'!K37+('Hampton Pavilions Wholesale'!K37*'Hampton Pavilions Retail'!$R$7)</f>
        <v>4121.6000000000004</v>
      </c>
      <c r="L37" s="116">
        <f>'Hampton Pavilions Wholesale'!L37+('Hampton Pavilions Wholesale'!L37*'Hampton Pavilions Retail'!$R$7)</f>
        <v>-834.12201599999992</v>
      </c>
      <c r="M37" s="117">
        <f>'Hampton Pavilions Wholesale'!M37+('Hampton Pavilions Wholesale'!M37*'Hampton Pavilions Retail'!$R$7)</f>
        <v>2347.8000000000002</v>
      </c>
      <c r="O37" s="24"/>
    </row>
    <row r="38" spans="1:15" ht="18" x14ac:dyDescent="0.25">
      <c r="A38" s="4"/>
      <c r="C38" s="23"/>
      <c r="E38" s="35" t="s">
        <v>19</v>
      </c>
      <c r="F38" s="112">
        <v>6</v>
      </c>
      <c r="G38" s="113">
        <f>'Hampton Pavilions Wholesale'!G38+('Hampton Pavilions Wholesale'!G38*'Hampton Pavilions Retail'!$R$7)</f>
        <v>19600</v>
      </c>
      <c r="H38" s="114">
        <f>'Hampton Pavilions Wholesale'!H38+('Hampton Pavilions Wholesale'!H38*'Hampton Pavilions Retail'!$R$7)</f>
        <v>6062</v>
      </c>
      <c r="I38" s="55"/>
      <c r="J38" s="122">
        <f>'Hampton Pavilions Wholesale'!J38+('Hampton Pavilions Wholesale'!J38*'Hampton Pavilions Retail'!$R$7)</f>
        <v>2654.4</v>
      </c>
      <c r="K38" s="113">
        <f>'Hampton Pavilions Wholesale'!K38+('Hampton Pavilions Wholesale'!K38*'Hampton Pavilions Retail'!$R$7)</f>
        <v>4968.6000000000004</v>
      </c>
      <c r="L38" s="113">
        <f>'Hampton Pavilions Wholesale'!L38+('Hampton Pavilions Wholesale'!L38*'Hampton Pavilions Retail'!$R$7)</f>
        <v>-934.52559199999996</v>
      </c>
      <c r="M38" s="114">
        <f>'Hampton Pavilions Wholesale'!M38+('Hampton Pavilions Wholesale'!M38*'Hampton Pavilions Retail'!$R$7)</f>
        <v>2822.4</v>
      </c>
      <c r="O38" s="24"/>
    </row>
    <row r="39" spans="1:15" ht="18" x14ac:dyDescent="0.25">
      <c r="A39" s="4"/>
      <c r="C39" s="23"/>
      <c r="E39" s="36" t="s">
        <v>30</v>
      </c>
      <c r="F39" s="115">
        <v>6</v>
      </c>
      <c r="G39" s="116">
        <f>'Hampton Pavilions Wholesale'!G39+('Hampton Pavilions Wholesale'!G39*'Hampton Pavilions Retail'!$R$7)</f>
        <v>21180.25</v>
      </c>
      <c r="H39" s="117">
        <f>'Hampton Pavilions Wholesale'!H39+('Hampton Pavilions Wholesale'!H39*'Hampton Pavilions Retail'!$R$7)</f>
        <v>7110.6</v>
      </c>
      <c r="I39" s="55"/>
      <c r="J39" s="123">
        <f>'Hampton Pavilions Wholesale'!J39+('Hampton Pavilions Wholesale'!J39*'Hampton Pavilions Retail'!$R$7)</f>
        <v>3101</v>
      </c>
      <c r="K39" s="116">
        <f>'Hampton Pavilions Wholesale'!K39+('Hampton Pavilions Wholesale'!K39*'Hampton Pavilions Retail'!$R$7)</f>
        <v>5815.6</v>
      </c>
      <c r="L39" s="116">
        <f>'Hampton Pavilions Wholesale'!L39+('Hampton Pavilions Wholesale'!L39*'Hampton Pavilions Retail'!$R$7)</f>
        <v>-1073.545928</v>
      </c>
      <c r="M39" s="117">
        <f>'Hampton Pavilions Wholesale'!M39+('Hampton Pavilions Wholesale'!M39*'Hampton Pavilions Retail'!$R$7)</f>
        <v>3297</v>
      </c>
      <c r="O39" s="24"/>
    </row>
    <row r="40" spans="1:15" ht="18" x14ac:dyDescent="0.25">
      <c r="A40" s="4"/>
      <c r="C40" s="23"/>
      <c r="E40" s="35" t="s">
        <v>20</v>
      </c>
      <c r="F40" s="112">
        <v>4</v>
      </c>
      <c r="G40" s="113">
        <f>'Hampton Pavilions Wholesale'!G40+('Hampton Pavilions Wholesale'!G40*'Hampton Pavilions Retail'!$R$7)</f>
        <v>18074</v>
      </c>
      <c r="H40" s="114">
        <f>'Hampton Pavilions Wholesale'!H40+('Hampton Pavilions Wholesale'!H40*'Hampton Pavilions Retail'!$R$7)</f>
        <v>4827.2</v>
      </c>
      <c r="I40" s="55"/>
      <c r="J40" s="122">
        <f>'Hampton Pavilions Wholesale'!J40+('Hampton Pavilions Wholesale'!J40*'Hampton Pavilions Retail'!$R$7)</f>
        <v>2410.8000000000002</v>
      </c>
      <c r="K40" s="113">
        <f>'Hampton Pavilions Wholesale'!K40+('Hampton Pavilions Wholesale'!K40*'Hampton Pavilions Retail'!$R$7)</f>
        <v>3621.8</v>
      </c>
      <c r="L40" s="113">
        <f>'Hampton Pavilions Wholesale'!L40+('Hampton Pavilions Wholesale'!L40*'Hampton Pavilions Retail'!$R$7)</f>
        <v>-783.92022799999995</v>
      </c>
      <c r="M40" s="114">
        <f>'Hampton Pavilions Wholesale'!M40+('Hampton Pavilions Wholesale'!M40*'Hampton Pavilions Retail'!$R$7)</f>
        <v>2160.1999999999998</v>
      </c>
      <c r="O40" s="24"/>
    </row>
    <row r="41" spans="1:15" ht="18" x14ac:dyDescent="0.25">
      <c r="A41" s="4"/>
      <c r="C41" s="23"/>
      <c r="E41" s="36" t="s">
        <v>21</v>
      </c>
      <c r="F41" s="115">
        <v>6</v>
      </c>
      <c r="G41" s="116">
        <f>'Hampton Pavilions Wholesale'!G41+('Hampton Pavilions Wholesale'!G41*'Hampton Pavilions Retail'!$R$7)</f>
        <v>20613.25</v>
      </c>
      <c r="H41" s="117">
        <f>'Hampton Pavilions Wholesale'!H41+('Hampton Pavilions Wholesale'!H41*'Hampton Pavilions Retail'!$R$7)</f>
        <v>6039.6</v>
      </c>
      <c r="I41" s="55"/>
      <c r="J41" s="123">
        <f>'Hampton Pavilions Wholesale'!J41+('Hampton Pavilions Wholesale'!J41*'Hampton Pavilions Retail'!$R$7)</f>
        <v>2927.4</v>
      </c>
      <c r="K41" s="116">
        <f>'Hampton Pavilions Wholesale'!K41+('Hampton Pavilions Wholesale'!K41*'Hampton Pavilions Retail'!$R$7)</f>
        <v>4383.3999999999996</v>
      </c>
      <c r="L41" s="116">
        <f>'Hampton Pavilions Wholesale'!L41+('Hampton Pavilions Wholesale'!L41*'Hampton Pavilions Retail'!$R$7)</f>
        <v>-913.28637400000002</v>
      </c>
      <c r="M41" s="117">
        <f>'Hampton Pavilions Wholesale'!M41+('Hampton Pavilions Wholesale'!M41*'Hampton Pavilions Retail'!$R$7)</f>
        <v>2685.2</v>
      </c>
      <c r="O41" s="24"/>
    </row>
    <row r="42" spans="1:15" ht="18" x14ac:dyDescent="0.25">
      <c r="A42" s="4"/>
      <c r="C42" s="23"/>
      <c r="E42" s="35" t="s">
        <v>22</v>
      </c>
      <c r="F42" s="112">
        <v>6</v>
      </c>
      <c r="G42" s="113">
        <f>'Hampton Pavilions Wholesale'!G42+('Hampton Pavilions Wholesale'!G42*'Hampton Pavilions Retail'!$R$7)</f>
        <v>21805</v>
      </c>
      <c r="H42" s="114">
        <f>'Hampton Pavilions Wholesale'!H42+('Hampton Pavilions Wholesale'!H42*'Hampton Pavilions Retail'!$R$7)</f>
        <v>7193.2000000000007</v>
      </c>
      <c r="I42" s="55"/>
      <c r="J42" s="122">
        <f>'Hampton Pavilions Wholesale'!J42+('Hampton Pavilions Wholesale'!J42*'Hampton Pavilions Retail'!$R$7)</f>
        <v>3448.2</v>
      </c>
      <c r="K42" s="113">
        <f>'Hampton Pavilions Wholesale'!K42+('Hampton Pavilions Wholesale'!K42*'Hampton Pavilions Retail'!$R$7)</f>
        <v>5163.2</v>
      </c>
      <c r="L42" s="113">
        <f>'Hampton Pavilions Wholesale'!L42+('Hampton Pavilions Wholesale'!L42*'Hampton Pavilions Retail'!$R$7)</f>
        <v>-1044.5833580000001</v>
      </c>
      <c r="M42" s="114">
        <f>'Hampton Pavilions Wholesale'!M42+('Hampton Pavilions Wholesale'!M42*'Hampton Pavilions Retail'!$R$7)</f>
        <v>3220</v>
      </c>
      <c r="O42" s="24"/>
    </row>
    <row r="43" spans="1:15" ht="18" x14ac:dyDescent="0.25">
      <c r="A43" s="4"/>
      <c r="C43" s="23"/>
      <c r="E43" s="36" t="s">
        <v>23</v>
      </c>
      <c r="F43" s="115">
        <v>6</v>
      </c>
      <c r="G43" s="116">
        <f>'Hampton Pavilions Wholesale'!G43+('Hampton Pavilions Wholesale'!G43*'Hampton Pavilions Retail'!$R$7)</f>
        <v>23751</v>
      </c>
      <c r="H43" s="117">
        <f>'Hampton Pavilions Wholesale'!H43+('Hampton Pavilions Wholesale'!H43*'Hampton Pavilions Retail'!$R$7)</f>
        <v>8440.6</v>
      </c>
      <c r="I43" s="55"/>
      <c r="J43" s="123">
        <f>'Hampton Pavilions Wholesale'!J43+('Hampton Pavilions Wholesale'!J43*'Hampton Pavilions Retail'!$R$7)</f>
        <v>3964.8</v>
      </c>
      <c r="K43" s="116">
        <f>'Hampton Pavilions Wholesale'!K43+('Hampton Pavilions Wholesale'!K43*'Hampton Pavilions Retail'!$R$7)</f>
        <v>5427.8</v>
      </c>
      <c r="L43" s="116">
        <f>'Hampton Pavilions Wholesale'!L43+('Hampton Pavilions Wholesale'!L43*'Hampton Pavilions Retail'!$R$7)</f>
        <v>-1204.8429120000001</v>
      </c>
      <c r="M43" s="117">
        <f>'Hampton Pavilions Wholesale'!M43+('Hampton Pavilions Wholesale'!M43*'Hampton Pavilions Retail'!$R$7)</f>
        <v>3759</v>
      </c>
      <c r="O43" s="24"/>
    </row>
    <row r="44" spans="1:15" ht="18" x14ac:dyDescent="0.25">
      <c r="A44" s="4"/>
      <c r="C44" s="23"/>
      <c r="E44" s="35" t="s">
        <v>24</v>
      </c>
      <c r="F44" s="112">
        <v>4</v>
      </c>
      <c r="G44" s="113">
        <f>'Hampton Pavilions Wholesale'!G44+('Hampton Pavilions Wholesale'!G44*'Hampton Pavilions Retail'!$R$7)</f>
        <v>22921.5</v>
      </c>
      <c r="H44" s="114">
        <f>'Hampton Pavilions Wholesale'!H44+('Hampton Pavilions Wholesale'!H44*'Hampton Pavilions Retail'!$R$7)</f>
        <v>7530.6</v>
      </c>
      <c r="I44" s="55"/>
      <c r="J44" s="122">
        <f>'Hampton Pavilions Wholesale'!J44+('Hampton Pavilions Wholesale'!J44*'Hampton Pavilions Retail'!$R$7)</f>
        <v>3460.8</v>
      </c>
      <c r="K44" s="113">
        <f>'Hampton Pavilions Wholesale'!K44+('Hampton Pavilions Wholesale'!K44*'Hampton Pavilions Retail'!$R$7)</f>
        <v>5163.2</v>
      </c>
      <c r="L44" s="113">
        <f>'Hampton Pavilions Wholesale'!L44+('Hampton Pavilions Wholesale'!L44*'Hampton Pavilions Retail'!$R$7)</f>
        <v>-1094.7851459999999</v>
      </c>
      <c r="M44" s="114">
        <f>'Hampton Pavilions Wholesale'!M44+('Hampton Pavilions Wholesale'!M44*'Hampton Pavilions Retail'!$R$7)</f>
        <v>3371.2</v>
      </c>
      <c r="O44" s="24"/>
    </row>
    <row r="45" spans="1:15" ht="18" x14ac:dyDescent="0.25">
      <c r="A45" s="4"/>
      <c r="C45" s="23"/>
      <c r="E45" s="36" t="s">
        <v>25</v>
      </c>
      <c r="F45" s="115">
        <v>8</v>
      </c>
      <c r="G45" s="116">
        <f>'Hampton Pavilions Wholesale'!G45+('Hampton Pavilions Wholesale'!G45*'Hampton Pavilions Retail'!$R$7)</f>
        <v>28612.5</v>
      </c>
      <c r="H45" s="117">
        <f>'Hampton Pavilions Wholesale'!H45+('Hampton Pavilions Wholesale'!H45*'Hampton Pavilions Retail'!$R$7)</f>
        <v>8936.2000000000007</v>
      </c>
      <c r="I45" s="55"/>
      <c r="J45" s="123">
        <f>'Hampton Pavilions Wholesale'!J45+('Hampton Pavilions Wholesale'!J45*'Hampton Pavilions Retail'!$R$7)</f>
        <v>3879.4</v>
      </c>
      <c r="K45" s="116">
        <f>'Hampton Pavilions Wholesale'!K45+('Hampton Pavilions Wholesale'!K45*'Hampton Pavilions Retail'!$R$7)</f>
        <v>5800.2</v>
      </c>
      <c r="L45" s="116">
        <f>'Hampton Pavilions Wholesale'!L45+('Hampton Pavilions Wholesale'!L45*'Hampton Pavilions Retail'!$R$7)</f>
        <v>-1305.2464880000002</v>
      </c>
      <c r="M45" s="117">
        <f>'Hampton Pavilions Wholesale'!M45+('Hampton Pavilions Wholesale'!M45*'Hampton Pavilions Retail'!$R$7)</f>
        <v>4033.4</v>
      </c>
      <c r="O45" s="24"/>
    </row>
    <row r="46" spans="1:15" ht="18" x14ac:dyDescent="0.25">
      <c r="A46" s="4"/>
      <c r="C46" s="23"/>
      <c r="E46" s="35" t="s">
        <v>26</v>
      </c>
      <c r="F46" s="112">
        <v>8</v>
      </c>
      <c r="G46" s="113">
        <f>'Hampton Pavilions Wholesale'!G46+('Hampton Pavilions Wholesale'!G46*'Hampton Pavilions Retail'!$R$7)</f>
        <v>31430</v>
      </c>
      <c r="H46" s="114">
        <f>'Hampton Pavilions Wholesale'!H46+('Hampton Pavilions Wholesale'!H46*'Hampton Pavilions Retail'!$R$7)</f>
        <v>10305.4</v>
      </c>
      <c r="I46" s="55"/>
      <c r="J46" s="122">
        <f>'Hampton Pavilions Wholesale'!J46+('Hampton Pavilions Wholesale'!J46*'Hampton Pavilions Retail'!$R$7)</f>
        <v>4551.3999999999996</v>
      </c>
      <c r="K46" s="113">
        <f>'Hampton Pavilions Wholesale'!K46+('Hampton Pavilions Wholesale'!K46*'Hampton Pavilions Retail'!$R$7)</f>
        <v>6778.8</v>
      </c>
      <c r="L46" s="113">
        <f>'Hampton Pavilions Wholesale'!L46+('Hampton Pavilions Wholesale'!L46*'Hampton Pavilions Retail'!$R$7)</f>
        <v>-1486.7452600000001</v>
      </c>
      <c r="M46" s="114">
        <f>'Hampton Pavilions Wholesale'!M46+('Hampton Pavilions Wholesale'!M46*'Hampton Pavilions Retail'!$R$7)</f>
        <v>4709.6000000000004</v>
      </c>
      <c r="O46" s="24"/>
    </row>
    <row r="47" spans="1:15" ht="18" x14ac:dyDescent="0.25">
      <c r="A47" s="4"/>
      <c r="C47" s="23"/>
      <c r="E47" s="36" t="s">
        <v>27</v>
      </c>
      <c r="F47" s="115">
        <v>10</v>
      </c>
      <c r="G47" s="116">
        <f>'Hampton Pavilions Wholesale'!G47+('Hampton Pavilions Wholesale'!G47*'Hampton Pavilions Retail'!$R$7)</f>
        <v>35871.5</v>
      </c>
      <c r="H47" s="117">
        <f>'Hampton Pavilions Wholesale'!H47+('Hampton Pavilions Wholesale'!H47*'Hampton Pavilions Retail'!$R$7)</f>
        <v>11821.6</v>
      </c>
      <c r="I47" s="55"/>
      <c r="J47" s="123">
        <f>'Hampton Pavilions Wholesale'!J47+('Hampton Pavilions Wholesale'!J47*'Hampton Pavilions Retail'!$R$7)</f>
        <v>5177.2</v>
      </c>
      <c r="K47" s="116">
        <f>'Hampton Pavilions Wholesale'!K47+('Hampton Pavilions Wholesale'!K47*'Hampton Pavilions Retail'!$R$7)</f>
        <v>7740.6</v>
      </c>
      <c r="L47" s="116">
        <f>'Hampton Pavilions Wholesale'!L47+('Hampton Pavilions Wholesale'!L47*'Hampton Pavilions Retail'!$R$7)</f>
        <v>-1647.0048139999999</v>
      </c>
      <c r="M47" s="117">
        <f>'Hampton Pavilions Wholesale'!M47+('Hampton Pavilions Wholesale'!M47*'Hampton Pavilions Retail'!$R$7)</f>
        <v>5370.4</v>
      </c>
      <c r="O47" s="24"/>
    </row>
    <row r="48" spans="1:15" ht="18" x14ac:dyDescent="0.25">
      <c r="A48" s="4"/>
      <c r="C48" s="23"/>
      <c r="E48" s="35" t="s">
        <v>28</v>
      </c>
      <c r="F48" s="112">
        <v>10</v>
      </c>
      <c r="G48" s="113">
        <f>'Hampton Pavilions Wholesale'!G48+('Hampton Pavilions Wholesale'!G48*'Hampton Pavilions Retail'!$R$7)</f>
        <v>38809.75</v>
      </c>
      <c r="H48" s="114">
        <f>'Hampton Pavilions Wholesale'!H48+('Hampton Pavilions Wholesale'!H48*'Hampton Pavilions Retail'!$R$7)</f>
        <v>13347.6</v>
      </c>
      <c r="I48" s="55"/>
      <c r="J48" s="122">
        <f>'Hampton Pavilions Wholesale'!J48+('Hampton Pavilions Wholesale'!J48*'Hampton Pavilions Retail'!$R$7)</f>
        <v>5874.4</v>
      </c>
      <c r="K48" s="113">
        <f>'Hampton Pavilions Wholesale'!K48+('Hampton Pavilions Wholesale'!K48*'Hampton Pavilions Retail'!$R$7)</f>
        <v>8719.2000000000007</v>
      </c>
      <c r="L48" s="113">
        <f>'Hampton Pavilions Wholesale'!L48+('Hampton Pavilions Wholesale'!L48*'Hampton Pavilions Retail'!$R$7)</f>
        <v>-1838.1577759999996</v>
      </c>
      <c r="M48" s="114">
        <f>'Hampton Pavilions Wholesale'!M48+('Hampton Pavilions Wholesale'!M48*'Hampton Pavilions Retail'!$R$7)</f>
        <v>6046.6</v>
      </c>
      <c r="O48" s="24"/>
    </row>
    <row r="49" spans="1:15" ht="18.75" thickBot="1" x14ac:dyDescent="0.3">
      <c r="A49" s="4"/>
      <c r="C49" s="23"/>
      <c r="E49" s="37" t="s">
        <v>29</v>
      </c>
      <c r="F49" s="118">
        <v>10</v>
      </c>
      <c r="G49" s="119">
        <f>'Hampton Pavilions Wholesale'!G49+('Hampton Pavilions Wholesale'!G49*'Hampton Pavilions Retail'!$R$7)</f>
        <v>41697.25</v>
      </c>
      <c r="H49" s="120">
        <f>'Hampton Pavilions Wholesale'!H49+('Hampton Pavilions Wholesale'!H49*'Hampton Pavilions Retail'!$R$7)</f>
        <v>14803.6</v>
      </c>
      <c r="I49" s="55"/>
      <c r="J49" s="124">
        <f>'Hampton Pavilions Wholesale'!J49+('Hampton Pavilions Wholesale'!J49*'Hampton Pavilions Retail'!$R$7)</f>
        <v>6395.2</v>
      </c>
      <c r="K49" s="119">
        <f>'Hampton Pavilions Wholesale'!K49+('Hampton Pavilions Wholesale'!K49*'Hampton Pavilions Retail'!$R$7)</f>
        <v>9681</v>
      </c>
      <c r="L49" s="119">
        <f>'Hampton Pavilions Wholesale'!L49+('Hampton Pavilions Wholesale'!L49*'Hampton Pavilions Retail'!$R$7)</f>
        <v>-1998.4173300000002</v>
      </c>
      <c r="M49" s="120">
        <f>'Hampton Pavilions Wholesale'!M49+('Hampton Pavilions Wholesale'!M49*'Hampton Pavilions Retail'!$R$7)</f>
        <v>6731.2</v>
      </c>
      <c r="O49" s="24"/>
    </row>
    <row r="50" spans="1:15" ht="18" x14ac:dyDescent="0.25">
      <c r="A50" s="4"/>
      <c r="C50" s="23"/>
      <c r="D50" s="156"/>
      <c r="E50" s="157"/>
      <c r="F50" s="158"/>
      <c r="G50" s="157"/>
      <c r="H50" s="27"/>
      <c r="I50" s="27"/>
      <c r="J50" s="27"/>
      <c r="K50" s="157"/>
      <c r="L50" s="157"/>
      <c r="M50" s="157"/>
      <c r="N50" s="157"/>
      <c r="O50" s="24"/>
    </row>
    <row r="51" spans="1:15" ht="15" x14ac:dyDescent="0.25">
      <c r="A51" s="4"/>
      <c r="C51" s="23"/>
      <c r="D51" s="25"/>
      <c r="E51" s="24"/>
      <c r="F51" s="26"/>
      <c r="G51" s="24"/>
      <c r="H51" s="23"/>
      <c r="I51" s="23"/>
      <c r="J51" s="23"/>
      <c r="K51" s="24"/>
      <c r="L51" s="24"/>
      <c r="M51" s="24"/>
      <c r="N51" s="24"/>
      <c r="O51" s="24"/>
    </row>
    <row r="52" spans="1:15" ht="19.149999999999999" customHeight="1" thickBot="1" x14ac:dyDescent="0.2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18.75" thickBot="1" x14ac:dyDescent="0.3">
      <c r="A53" s="5"/>
      <c r="C53" s="622" t="s">
        <v>49</v>
      </c>
      <c r="D53" s="623"/>
      <c r="E53" s="623"/>
      <c r="F53" s="623"/>
      <c r="G53" s="623"/>
      <c r="H53" s="624"/>
      <c r="I53" s="164"/>
      <c r="J53" s="27"/>
      <c r="K53" s="27"/>
      <c r="L53" s="27"/>
      <c r="M53" s="27"/>
      <c r="N53" s="27"/>
      <c r="O53" s="27"/>
    </row>
    <row r="54" spans="1:15" ht="18" x14ac:dyDescent="0.25">
      <c r="C54" s="613" t="s">
        <v>89</v>
      </c>
      <c r="D54" s="614"/>
      <c r="E54" s="614"/>
      <c r="F54" s="614"/>
      <c r="G54" s="615"/>
      <c r="H54" s="279">
        <f>'Hampton Pavilions Wholesale'!H54+('Hampton Pavilions Wholesale'!H54*'Hampton Pavilions Retail'!$R$7)</f>
        <v>1274</v>
      </c>
      <c r="I54" s="165"/>
      <c r="J54" s="23"/>
      <c r="K54" s="23"/>
      <c r="L54" s="23"/>
      <c r="M54" s="23"/>
      <c r="N54" s="23"/>
      <c r="O54" s="23"/>
    </row>
    <row r="55" spans="1:15" ht="18" customHeight="1" x14ac:dyDescent="0.25">
      <c r="C55" s="616" t="s">
        <v>90</v>
      </c>
      <c r="D55" s="617"/>
      <c r="E55" s="617"/>
      <c r="F55" s="617"/>
      <c r="G55" s="618"/>
      <c r="H55" s="280">
        <f>'Hampton Pavilions Wholesale'!H55+('Hampton Pavilions Wholesale'!H55*'Hampton Pavilions Retail'!$R$7)</f>
        <v>56</v>
      </c>
      <c r="I55" s="165"/>
      <c r="J55" s="23"/>
      <c r="K55" s="23"/>
      <c r="L55" s="23"/>
      <c r="M55" s="23"/>
      <c r="N55" s="23"/>
      <c r="O55" s="23"/>
    </row>
    <row r="56" spans="1:15" ht="18" customHeight="1" thickBot="1" x14ac:dyDescent="0.3">
      <c r="C56" s="619" t="s">
        <v>54</v>
      </c>
      <c r="D56" s="620"/>
      <c r="E56" s="620"/>
      <c r="F56" s="620"/>
      <c r="G56" s="621"/>
      <c r="H56" s="281">
        <f>'Hampton Pavilions Wholesale'!H56+('Hampton Pavilions Wholesale'!H56*'Hampton Pavilions Retail'!$R$7)</f>
        <v>394.8</v>
      </c>
      <c r="I56" s="165"/>
      <c r="J56" s="23"/>
      <c r="K56" s="23"/>
      <c r="L56" s="23"/>
      <c r="M56" s="23"/>
      <c r="N56" s="23"/>
      <c r="O56" s="23"/>
    </row>
    <row r="57" spans="1:15" ht="18" customHeight="1" x14ac:dyDescent="0.25">
      <c r="C57" s="616" t="s">
        <v>55</v>
      </c>
      <c r="D57" s="617"/>
      <c r="E57" s="617"/>
      <c r="F57" s="617"/>
      <c r="G57" s="618"/>
      <c r="H57" s="280">
        <f>'Hampton Pavilions Wholesale'!H57+('Hampton Pavilions Wholesale'!H57*'Hampton Pavilions Retail'!$R$7)</f>
        <v>359.8</v>
      </c>
      <c r="I57" s="165"/>
      <c r="J57" s="569" t="s">
        <v>106</v>
      </c>
      <c r="K57" s="570"/>
      <c r="L57" s="570"/>
      <c r="M57" s="571"/>
      <c r="O57" s="23"/>
    </row>
    <row r="58" spans="1:15" ht="18" customHeight="1" x14ac:dyDescent="0.25">
      <c r="C58" s="619" t="s">
        <v>58</v>
      </c>
      <c r="D58" s="620"/>
      <c r="E58" s="620"/>
      <c r="F58" s="620"/>
      <c r="G58" s="621"/>
      <c r="H58" s="419">
        <f>'Hampton Pavilions Wholesale'!H58</f>
        <v>0.08</v>
      </c>
      <c r="I58" s="166"/>
      <c r="J58" s="572"/>
      <c r="K58" s="573"/>
      <c r="L58" s="573"/>
      <c r="M58" s="574"/>
      <c r="O58" s="23"/>
    </row>
    <row r="59" spans="1:15" ht="18" customHeight="1" x14ac:dyDescent="0.25">
      <c r="C59" s="610" t="s">
        <v>112</v>
      </c>
      <c r="D59" s="611"/>
      <c r="E59" s="611"/>
      <c r="F59" s="611"/>
      <c r="G59" s="612"/>
      <c r="H59" s="418">
        <f>'Hampton Pavilions Wholesale'!H59</f>
        <v>0.15</v>
      </c>
      <c r="I59" s="166"/>
      <c r="J59" s="572"/>
      <c r="K59" s="573"/>
      <c r="L59" s="573"/>
      <c r="M59" s="574"/>
      <c r="O59" s="23"/>
    </row>
    <row r="60" spans="1:15" ht="18" customHeight="1" x14ac:dyDescent="0.25">
      <c r="C60" s="603" t="s">
        <v>60</v>
      </c>
      <c r="D60" s="604"/>
      <c r="E60" s="604"/>
      <c r="F60" s="604"/>
      <c r="G60" s="605"/>
      <c r="H60" s="282">
        <f>'Hampton Pavilions Wholesale'!H60+('Hampton Pavilions Wholesale'!H60*'Hampton Pavilions Retail'!$R$7)</f>
        <v>67.2</v>
      </c>
      <c r="I60" s="165"/>
      <c r="J60" s="572"/>
      <c r="K60" s="573"/>
      <c r="L60" s="573"/>
      <c r="M60" s="574"/>
      <c r="O60" s="23"/>
    </row>
    <row r="61" spans="1:15" ht="18" customHeight="1" x14ac:dyDescent="0.25">
      <c r="C61" s="610" t="s">
        <v>91</v>
      </c>
      <c r="D61" s="611"/>
      <c r="E61" s="611"/>
      <c r="F61" s="611"/>
      <c r="G61" s="612"/>
      <c r="H61" s="280">
        <f>'Hampton Pavilions Wholesale'!H61+('Hampton Pavilions Wholesale'!H61*'Hampton Pavilions Retail'!$R$7)</f>
        <v>665</v>
      </c>
      <c r="I61" s="165"/>
      <c r="J61" s="572"/>
      <c r="K61" s="573"/>
      <c r="L61" s="573"/>
      <c r="M61" s="574"/>
      <c r="O61" s="23"/>
    </row>
    <row r="62" spans="1:15" ht="18" customHeight="1" x14ac:dyDescent="0.25">
      <c r="C62" s="607" t="s">
        <v>163</v>
      </c>
      <c r="D62" s="608"/>
      <c r="E62" s="608"/>
      <c r="F62" s="608"/>
      <c r="G62" s="609"/>
      <c r="H62" s="282">
        <f>'Hampton Pavilions Wholesale'!H62+('Hampton Pavilions Wholesale'!H62*'Hampton Pavilions Retail'!$R$7)</f>
        <v>1372</v>
      </c>
      <c r="I62" s="165"/>
      <c r="J62" s="572"/>
      <c r="K62" s="573"/>
      <c r="L62" s="573"/>
      <c r="M62" s="574"/>
      <c r="O62" s="23"/>
    </row>
    <row r="63" spans="1:15" ht="18" customHeight="1" x14ac:dyDescent="0.25">
      <c r="C63" s="610" t="s">
        <v>61</v>
      </c>
      <c r="D63" s="611"/>
      <c r="E63" s="611"/>
      <c r="F63" s="611"/>
      <c r="G63" s="612"/>
      <c r="H63" s="280">
        <f>'Hampton Pavilions Wholesale'!H63+('Hampton Pavilions Wholesale'!H63*'Hampton Pavilions Retail'!$R$7)</f>
        <v>1549.8</v>
      </c>
      <c r="I63" s="165"/>
      <c r="J63" s="572"/>
      <c r="K63" s="573"/>
      <c r="L63" s="573"/>
      <c r="M63" s="574"/>
      <c r="O63" s="23"/>
    </row>
    <row r="64" spans="1:15" ht="18" customHeight="1" x14ac:dyDescent="0.25">
      <c r="C64" s="607" t="s">
        <v>62</v>
      </c>
      <c r="D64" s="608"/>
      <c r="E64" s="608"/>
      <c r="F64" s="608"/>
      <c r="G64" s="609"/>
      <c r="H64" s="282">
        <f>'Hampton Pavilions Wholesale'!H64+('Hampton Pavilions Wholesale'!H64*'Hampton Pavilions Retail'!$R$7)</f>
        <v>392</v>
      </c>
      <c r="I64" s="165"/>
      <c r="J64" s="572"/>
      <c r="K64" s="573"/>
      <c r="L64" s="573"/>
      <c r="M64" s="574"/>
      <c r="O64" s="23"/>
    </row>
    <row r="65" spans="2:15" ht="18" customHeight="1" x14ac:dyDescent="0.25">
      <c r="C65" s="610" t="s">
        <v>92</v>
      </c>
      <c r="D65" s="611"/>
      <c r="E65" s="611"/>
      <c r="F65" s="611"/>
      <c r="G65" s="612"/>
      <c r="H65" s="280">
        <f>'Hampton Pavilions Wholesale'!H65+('Hampton Pavilions Wholesale'!H65*'Hampton Pavilions Retail'!$R$7)</f>
        <v>168</v>
      </c>
      <c r="I65" s="165"/>
      <c r="J65" s="572"/>
      <c r="K65" s="573"/>
      <c r="L65" s="573"/>
      <c r="M65" s="574"/>
      <c r="O65" s="23"/>
    </row>
    <row r="66" spans="2:15" ht="18" customHeight="1" thickBot="1" x14ac:dyDescent="0.3">
      <c r="C66" s="603" t="s">
        <v>64</v>
      </c>
      <c r="D66" s="604"/>
      <c r="E66" s="604"/>
      <c r="F66" s="604"/>
      <c r="G66" s="605"/>
      <c r="H66" s="282">
        <f>'Hampton Pavilions Wholesale'!H66+('Hampton Pavilions Wholesale'!H66*'Hampton Pavilions Retail'!$R$7)</f>
        <v>819</v>
      </c>
      <c r="I66" s="166"/>
      <c r="J66" s="575"/>
      <c r="K66" s="576"/>
      <c r="L66" s="576"/>
      <c r="M66" s="577"/>
      <c r="O66" s="23"/>
    </row>
    <row r="67" spans="2:15" ht="18" customHeight="1" x14ac:dyDescent="0.25">
      <c r="C67" s="600" t="s">
        <v>96</v>
      </c>
      <c r="D67" s="601"/>
      <c r="E67" s="601"/>
      <c r="F67" s="601"/>
      <c r="G67" s="602"/>
      <c r="H67" s="280">
        <f>'Hampton Pavilions Wholesale'!H67+('Hampton Pavilions Wholesale'!H67*'Hampton Pavilions Retail'!$R$7)</f>
        <v>12.879999999999999</v>
      </c>
      <c r="I67" s="165"/>
      <c r="J67" s="23"/>
      <c r="K67" s="23"/>
      <c r="L67" s="23"/>
      <c r="M67" s="23"/>
      <c r="N67" s="23"/>
      <c r="O67" s="23"/>
    </row>
    <row r="68" spans="2:15" ht="18" customHeight="1" x14ac:dyDescent="0.25">
      <c r="C68" s="603" t="s">
        <v>97</v>
      </c>
      <c r="D68" s="604"/>
      <c r="E68" s="604"/>
      <c r="F68" s="604"/>
      <c r="G68" s="605"/>
      <c r="H68" s="282">
        <f>'Hampton Pavilions Wholesale'!H68+('Hampton Pavilions Wholesale'!H68*'Hampton Pavilions Retail'!$R$7)</f>
        <v>109.2</v>
      </c>
      <c r="I68" s="165"/>
      <c r="J68" s="23"/>
      <c r="K68" s="23"/>
      <c r="L68" s="23"/>
      <c r="M68" s="23"/>
      <c r="N68" s="23"/>
      <c r="O68" s="23"/>
    </row>
    <row r="69" spans="2:15" ht="18" x14ac:dyDescent="0.25">
      <c r="C69" s="600" t="s">
        <v>65</v>
      </c>
      <c r="D69" s="601"/>
      <c r="E69" s="601"/>
      <c r="F69" s="601"/>
      <c r="G69" s="602"/>
      <c r="H69" s="280">
        <f>'Hampton Pavilions Wholesale'!H69</f>
        <v>804</v>
      </c>
      <c r="I69" s="165"/>
      <c r="J69" s="23"/>
      <c r="K69" s="23"/>
      <c r="L69" s="23"/>
      <c r="M69" s="23"/>
      <c r="N69" s="23"/>
      <c r="O69" s="23"/>
    </row>
    <row r="70" spans="2:15" ht="18.75" thickBot="1" x14ac:dyDescent="0.3">
      <c r="C70" s="597" t="s">
        <v>93</v>
      </c>
      <c r="D70" s="598"/>
      <c r="E70" s="598"/>
      <c r="F70" s="598"/>
      <c r="G70" s="599"/>
      <c r="H70" s="284">
        <f>'Hampton Pavilions Wholesale'!H70</f>
        <v>1075</v>
      </c>
      <c r="I70" s="165"/>
      <c r="J70" s="23"/>
      <c r="K70" s="23"/>
      <c r="L70" s="23"/>
      <c r="M70" s="23"/>
      <c r="N70" s="23"/>
      <c r="O70" s="23"/>
    </row>
    <row r="71" spans="2:15" ht="15" x14ac:dyDescent="0.2">
      <c r="G71" s="11"/>
      <c r="H71" s="10"/>
      <c r="I71" s="165"/>
      <c r="J71" s="23"/>
      <c r="K71" s="23"/>
      <c r="L71" s="23"/>
      <c r="M71" s="23"/>
      <c r="N71" s="23"/>
      <c r="O71" s="23"/>
    </row>
    <row r="72" spans="2:15" x14ac:dyDescent="0.2">
      <c r="B72" s="13"/>
      <c r="G72" s="11"/>
      <c r="H72" s="10"/>
      <c r="I72" s="28"/>
      <c r="J72" s="23"/>
      <c r="K72" s="23"/>
      <c r="L72" s="23"/>
      <c r="M72" s="23"/>
      <c r="N72" s="23"/>
      <c r="O72" s="23"/>
    </row>
    <row r="73" spans="2:15" x14ac:dyDescent="0.2">
      <c r="B73" s="8"/>
      <c r="G73" s="11"/>
      <c r="H73" s="10"/>
      <c r="I73" s="10"/>
    </row>
    <row r="74" spans="2:15" x14ac:dyDescent="0.2">
      <c r="B74" s="13"/>
      <c r="I74" s="10"/>
      <c r="K74" s="8"/>
    </row>
    <row r="75" spans="2:15" x14ac:dyDescent="0.2">
      <c r="B75" s="8"/>
      <c r="I75" s="10"/>
    </row>
  </sheetData>
  <mergeCells count="31">
    <mergeCell ref="C62:G62"/>
    <mergeCell ref="C63:G63"/>
    <mergeCell ref="C60:G60"/>
    <mergeCell ref="B4:G4"/>
    <mergeCell ref="B5:G5"/>
    <mergeCell ref="B6:G6"/>
    <mergeCell ref="B7:G7"/>
    <mergeCell ref="B8:G8"/>
    <mergeCell ref="D10:F10"/>
    <mergeCell ref="C59:G59"/>
    <mergeCell ref="F11:G11"/>
    <mergeCell ref="Q6:S6"/>
    <mergeCell ref="C64:G64"/>
    <mergeCell ref="C65:G65"/>
    <mergeCell ref="C54:G54"/>
    <mergeCell ref="C55:G55"/>
    <mergeCell ref="C56:G56"/>
    <mergeCell ref="C57:G57"/>
    <mergeCell ref="C58:G58"/>
    <mergeCell ref="G15:K15"/>
    <mergeCell ref="C53:H53"/>
    <mergeCell ref="J18:K18"/>
    <mergeCell ref="J57:M66"/>
    <mergeCell ref="B9:G9"/>
    <mergeCell ref="C66:G66"/>
    <mergeCell ref="C61:G61"/>
    <mergeCell ref="J17:K17"/>
    <mergeCell ref="C70:G70"/>
    <mergeCell ref="C67:G67"/>
    <mergeCell ref="C68:G68"/>
    <mergeCell ref="C69:G69"/>
  </mergeCells>
  <printOptions horizontalCentered="1"/>
  <pageMargins left="0.25" right="0.25" top="0.25" bottom="0.25" header="0.5" footer="0.3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39997558519241921"/>
    <pageSetUpPr fitToPage="1"/>
  </sheetPr>
  <dimension ref="A1:P75"/>
  <sheetViews>
    <sheetView topLeftCell="A8" zoomScale="70" zoomScaleNormal="70" zoomScalePageLayoutView="60" workbookViewId="0">
      <selection activeCell="B68" sqref="B68:I69"/>
    </sheetView>
  </sheetViews>
  <sheetFormatPr defaultColWidth="9.140625" defaultRowHeight="12.75" x14ac:dyDescent="0.2"/>
  <cols>
    <col min="1" max="1" width="3.140625" customWidth="1"/>
    <col min="2" max="2" width="12.28515625" customWidth="1"/>
    <col min="3" max="3" width="12.140625" customWidth="1"/>
    <col min="4" max="5" width="12.28515625" customWidth="1"/>
    <col min="6" max="6" width="12.140625" customWidth="1"/>
    <col min="7" max="7" width="3.5703125" customWidth="1"/>
    <col min="8" max="9" width="12.28515625" customWidth="1"/>
    <col min="10" max="10" width="12.140625" customWidth="1"/>
    <col min="11" max="11" width="3.5703125" customWidth="1"/>
    <col min="12" max="12" width="15.42578125" customWidth="1"/>
    <col min="13" max="15" width="12.28515625" customWidth="1"/>
    <col min="16" max="16" width="3.140625" customWidth="1"/>
  </cols>
  <sheetData>
    <row r="1" spans="1:15" ht="25.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2.9" customHeight="1" x14ac:dyDescent="0.35">
      <c r="A2" s="2"/>
      <c r="B2" s="2"/>
      <c r="C2" s="2"/>
      <c r="D2" s="6"/>
      <c r="E2" s="2"/>
      <c r="F2" s="445" t="s">
        <v>228</v>
      </c>
      <c r="G2" s="445"/>
      <c r="H2" s="445"/>
      <c r="I2" s="445"/>
      <c r="J2" s="445"/>
      <c r="K2" s="2"/>
      <c r="L2" s="2"/>
      <c r="M2" s="2"/>
      <c r="N2" s="2"/>
    </row>
    <row r="3" spans="1:15" ht="15" customHeight="1" x14ac:dyDescent="0.2">
      <c r="A3" s="3"/>
      <c r="B3" s="3"/>
      <c r="C3" s="3"/>
      <c r="D3" s="3"/>
      <c r="E3" s="3"/>
      <c r="F3" s="445"/>
      <c r="G3" s="445"/>
      <c r="H3" s="445"/>
      <c r="I3" s="445"/>
      <c r="J3" s="445"/>
      <c r="K3" s="3"/>
      <c r="L3" s="3"/>
      <c r="M3" s="3"/>
      <c r="N3" s="3"/>
    </row>
    <row r="4" spans="1:15" ht="17.45" customHeight="1" x14ac:dyDescent="0.2">
      <c r="A4" s="3"/>
      <c r="B4" s="3"/>
      <c r="C4" s="3"/>
      <c r="D4" s="3"/>
      <c r="E4" s="3"/>
      <c r="F4" s="446" t="s">
        <v>98</v>
      </c>
      <c r="G4" s="446"/>
      <c r="H4" s="446"/>
      <c r="I4" s="446"/>
      <c r="J4" s="446"/>
      <c r="K4" s="3"/>
      <c r="L4" s="3"/>
      <c r="M4" s="3"/>
      <c r="N4" s="7"/>
    </row>
    <row r="5" spans="1:15" ht="17.45" customHeight="1" x14ac:dyDescent="0.2">
      <c r="A5" s="3"/>
      <c r="B5" s="3"/>
      <c r="C5" s="3"/>
      <c r="D5" s="3"/>
      <c r="E5" s="3"/>
      <c r="F5" s="446" t="s">
        <v>99</v>
      </c>
      <c r="G5" s="446"/>
      <c r="H5" s="446"/>
      <c r="I5" s="446"/>
      <c r="J5" s="446"/>
      <c r="K5" s="3"/>
      <c r="L5" s="3"/>
      <c r="M5" s="3"/>
      <c r="N5" s="3"/>
    </row>
    <row r="6" spans="1:15" ht="17.45" customHeight="1" x14ac:dyDescent="0.2">
      <c r="A6" s="3"/>
      <c r="B6" s="3"/>
      <c r="C6" s="3"/>
      <c r="F6" s="446" t="s">
        <v>100</v>
      </c>
      <c r="G6" s="446"/>
      <c r="H6" s="446"/>
      <c r="I6" s="446"/>
      <c r="J6" s="446"/>
      <c r="N6" s="3"/>
    </row>
    <row r="7" spans="1:15" ht="15" customHeight="1" x14ac:dyDescent="0.35">
      <c r="A7" s="2"/>
      <c r="B7" s="2"/>
      <c r="C7" s="2"/>
      <c r="F7" s="446" t="s">
        <v>101</v>
      </c>
      <c r="G7" s="446"/>
      <c r="H7" s="446"/>
      <c r="I7" s="446"/>
      <c r="J7" s="446"/>
      <c r="N7" s="2"/>
    </row>
    <row r="8" spans="1:15" ht="21.75" customHeight="1" x14ac:dyDescent="0.35">
      <c r="A8" s="2"/>
      <c r="B8" s="2"/>
      <c r="C8" s="2"/>
      <c r="D8" s="14"/>
      <c r="E8" s="14"/>
      <c r="F8" s="485" t="s">
        <v>230</v>
      </c>
      <c r="G8" s="485"/>
      <c r="H8" s="485"/>
      <c r="I8" s="485"/>
      <c r="J8" s="485"/>
      <c r="K8" s="2"/>
      <c r="L8" s="2"/>
      <c r="M8" s="2"/>
      <c r="N8" s="2"/>
    </row>
    <row r="9" spans="1:15" ht="15.6" customHeight="1" x14ac:dyDescent="0.35">
      <c r="A9" s="2"/>
      <c r="B9" s="2"/>
      <c r="C9" s="2"/>
      <c r="N9" s="2"/>
    </row>
    <row r="10" spans="1:15" ht="24.75" customHeight="1" x14ac:dyDescent="0.35">
      <c r="A10" s="2"/>
      <c r="B10" s="2"/>
      <c r="C10" s="2"/>
      <c r="D10" s="18"/>
      <c r="E10" s="167"/>
      <c r="F10" s="488" t="s">
        <v>108</v>
      </c>
      <c r="G10" s="488"/>
      <c r="H10" s="488"/>
      <c r="I10" s="488"/>
      <c r="J10" s="168"/>
      <c r="K10" s="168"/>
      <c r="L10" s="168"/>
      <c r="M10" s="168"/>
      <c r="N10" s="2"/>
    </row>
    <row r="11" spans="1:15" ht="15.6" customHeight="1" x14ac:dyDescent="0.35">
      <c r="A11" s="2"/>
      <c r="B11" s="2"/>
      <c r="C11" s="2"/>
      <c r="D11" s="14"/>
      <c r="E11" s="14"/>
      <c r="F11" s="643" t="s">
        <v>121</v>
      </c>
      <c r="G11" s="643"/>
      <c r="H11" s="643"/>
      <c r="I11" s="644">
        <v>44991</v>
      </c>
      <c r="J11" s="645"/>
      <c r="K11" s="2"/>
      <c r="L11" s="2"/>
      <c r="M11" s="2"/>
      <c r="N11" s="2"/>
    </row>
    <row r="12" spans="1:15" ht="27.75" x14ac:dyDescent="0.4">
      <c r="A12" s="2"/>
      <c r="B12" s="494" t="s">
        <v>113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</row>
    <row r="13" spans="1:15" ht="24" thickBot="1" x14ac:dyDescent="0.4">
      <c r="A13" s="2"/>
      <c r="B13" s="2"/>
      <c r="C13" s="2"/>
      <c r="D13" s="14"/>
      <c r="E13" s="14"/>
      <c r="F13" s="14"/>
      <c r="G13" s="14"/>
      <c r="H13" s="14"/>
      <c r="I13" s="14"/>
      <c r="J13" s="2"/>
      <c r="K13" s="2"/>
      <c r="L13" s="2"/>
      <c r="M13" s="2"/>
      <c r="N13" s="2"/>
    </row>
    <row r="14" spans="1:15" ht="18" customHeight="1" x14ac:dyDescent="0.3">
      <c r="A14" s="1"/>
      <c r="B14" s="65"/>
      <c r="C14" s="634" t="s">
        <v>114</v>
      </c>
      <c r="D14" s="635"/>
      <c r="E14" s="636"/>
      <c r="F14" s="65"/>
      <c r="G14" s="65"/>
      <c r="H14" s="634" t="s">
        <v>114</v>
      </c>
      <c r="I14" s="635"/>
      <c r="J14" s="636"/>
      <c r="K14" s="179"/>
      <c r="L14" s="634" t="s">
        <v>120</v>
      </c>
      <c r="M14" s="635"/>
      <c r="N14" s="243"/>
      <c r="O14" s="222"/>
    </row>
    <row r="15" spans="1:15" ht="18" customHeight="1" thickBot="1" x14ac:dyDescent="0.35">
      <c r="A15" s="1"/>
      <c r="B15" s="65"/>
      <c r="C15" s="637" t="s">
        <v>68</v>
      </c>
      <c r="D15" s="638"/>
      <c r="E15" s="639"/>
      <c r="F15" s="65"/>
      <c r="G15" s="65"/>
      <c r="H15" s="640" t="s">
        <v>70</v>
      </c>
      <c r="I15" s="641"/>
      <c r="J15" s="642"/>
      <c r="K15" s="65"/>
      <c r="L15" s="637" t="s">
        <v>68</v>
      </c>
      <c r="M15" s="638"/>
      <c r="N15" s="244"/>
      <c r="O15" s="223"/>
    </row>
    <row r="16" spans="1:15" ht="18" customHeight="1" thickBot="1" x14ac:dyDescent="0.35">
      <c r="A16" s="1"/>
      <c r="B16" s="65"/>
      <c r="C16" s="65"/>
      <c r="D16" s="65"/>
      <c r="E16" s="65"/>
      <c r="F16" s="65"/>
      <c r="G16" s="65"/>
      <c r="H16" s="65"/>
      <c r="I16" s="65"/>
      <c r="J16" s="630"/>
      <c r="K16" s="593"/>
      <c r="L16" s="631"/>
      <c r="M16" s="65"/>
      <c r="N16" s="65"/>
    </row>
    <row r="17" spans="1:16" ht="18" customHeight="1" x14ac:dyDescent="0.25">
      <c r="A17" s="1"/>
      <c r="B17" s="211" t="s">
        <v>122</v>
      </c>
      <c r="C17" s="212" t="s">
        <v>32</v>
      </c>
      <c r="D17" s="212" t="s">
        <v>38</v>
      </c>
      <c r="E17" s="212" t="s">
        <v>119</v>
      </c>
      <c r="F17" s="213" t="s">
        <v>37</v>
      </c>
      <c r="G17" s="191"/>
      <c r="H17" s="212" t="s">
        <v>34</v>
      </c>
      <c r="I17" s="212" t="s">
        <v>119</v>
      </c>
      <c r="J17" s="212" t="s">
        <v>39</v>
      </c>
      <c r="K17" s="197"/>
      <c r="L17" s="212" t="s">
        <v>120</v>
      </c>
      <c r="M17" s="217" t="s">
        <v>38</v>
      </c>
      <c r="N17" s="218" t="s">
        <v>119</v>
      </c>
      <c r="O17" s="213" t="s">
        <v>32</v>
      </c>
      <c r="P17" s="65"/>
    </row>
    <row r="18" spans="1:16" ht="18" customHeight="1" thickBot="1" x14ac:dyDescent="0.3">
      <c r="A18" s="1"/>
      <c r="B18" s="224" t="s">
        <v>123</v>
      </c>
      <c r="C18" s="214" t="s">
        <v>33</v>
      </c>
      <c r="D18" s="214" t="s">
        <v>35</v>
      </c>
      <c r="E18" s="214" t="s">
        <v>41</v>
      </c>
      <c r="F18" s="215" t="s">
        <v>36</v>
      </c>
      <c r="G18" s="191"/>
      <c r="H18" s="216" t="s">
        <v>35</v>
      </c>
      <c r="I18" s="216" t="s">
        <v>41</v>
      </c>
      <c r="J18" s="216" t="s">
        <v>36</v>
      </c>
      <c r="K18" s="197"/>
      <c r="L18" s="216" t="s">
        <v>123</v>
      </c>
      <c r="M18" s="219" t="s">
        <v>35</v>
      </c>
      <c r="N18" s="220" t="s">
        <v>41</v>
      </c>
      <c r="O18" s="221" t="s">
        <v>33</v>
      </c>
      <c r="P18" s="65"/>
    </row>
    <row r="19" spans="1:16" ht="18" customHeight="1" x14ac:dyDescent="0.25">
      <c r="A19" s="4"/>
      <c r="B19" s="68" t="s">
        <v>115</v>
      </c>
      <c r="C19" s="89">
        <v>4</v>
      </c>
      <c r="D19" s="90">
        <v>1956.15</v>
      </c>
      <c r="E19" s="90">
        <v>278.10000000000002</v>
      </c>
      <c r="F19" s="195">
        <v>707.2</v>
      </c>
      <c r="G19" s="192"/>
      <c r="H19" s="85">
        <v>3007.02</v>
      </c>
      <c r="I19" s="90">
        <v>405.72</v>
      </c>
      <c r="J19" s="195">
        <v>937.5</v>
      </c>
      <c r="K19" s="161"/>
      <c r="L19" s="198" t="s">
        <v>9</v>
      </c>
      <c r="M19" s="90">
        <v>2528.5500000000002</v>
      </c>
      <c r="N19" s="205">
        <v>477.9</v>
      </c>
      <c r="O19" s="199">
        <v>4</v>
      </c>
    </row>
    <row r="20" spans="1:16" ht="18" customHeight="1" x14ac:dyDescent="0.25">
      <c r="A20" s="4"/>
      <c r="B20" s="69" t="s">
        <v>9</v>
      </c>
      <c r="C20" s="92">
        <v>4</v>
      </c>
      <c r="D20" s="93">
        <v>2162.6999999999998</v>
      </c>
      <c r="E20" s="93">
        <v>352.35</v>
      </c>
      <c r="F20" s="194">
        <v>819</v>
      </c>
      <c r="G20" s="192"/>
      <c r="H20" s="101">
        <v>3437.58</v>
      </c>
      <c r="I20" s="93">
        <v>575.46</v>
      </c>
      <c r="J20" s="194">
        <v>1373.75</v>
      </c>
      <c r="K20" s="161"/>
      <c r="L20" s="200" t="s">
        <v>1</v>
      </c>
      <c r="M20" s="93">
        <v>2698.65</v>
      </c>
      <c r="N20" s="206">
        <v>564.29999999999995</v>
      </c>
      <c r="O20" s="210">
        <v>4</v>
      </c>
    </row>
    <row r="21" spans="1:16" ht="18" customHeight="1" x14ac:dyDescent="0.25">
      <c r="A21" s="4"/>
      <c r="B21" s="70" t="s">
        <v>1</v>
      </c>
      <c r="C21" s="95">
        <v>4</v>
      </c>
      <c r="D21" s="96">
        <v>2313.9</v>
      </c>
      <c r="E21" s="96">
        <v>400.95</v>
      </c>
      <c r="F21" s="193">
        <v>900.9</v>
      </c>
      <c r="G21" s="192"/>
      <c r="H21" s="102">
        <v>3895.74</v>
      </c>
      <c r="I21" s="96">
        <v>670.68000000000006</v>
      </c>
      <c r="J21" s="193">
        <v>1616.25</v>
      </c>
      <c r="K21" s="161"/>
      <c r="L21" s="202" t="s">
        <v>116</v>
      </c>
      <c r="M21" s="96">
        <v>2909.25</v>
      </c>
      <c r="N21" s="207">
        <v>629.1</v>
      </c>
      <c r="O21" s="201">
        <v>4</v>
      </c>
    </row>
    <row r="22" spans="1:16" ht="18" customHeight="1" x14ac:dyDescent="0.25">
      <c r="A22" s="4"/>
      <c r="B22" s="69" t="s">
        <v>116</v>
      </c>
      <c r="C22" s="92">
        <v>4</v>
      </c>
      <c r="D22" s="93">
        <v>2590.65</v>
      </c>
      <c r="E22" s="93">
        <v>452.25</v>
      </c>
      <c r="F22" s="194">
        <v>1115.4000000000001</v>
      </c>
      <c r="G22" s="192"/>
      <c r="H22" s="101">
        <v>4293.18</v>
      </c>
      <c r="I22" s="93">
        <v>772.8</v>
      </c>
      <c r="J22" s="194">
        <v>1825</v>
      </c>
      <c r="K22" s="161"/>
      <c r="L22" s="200" t="s">
        <v>2</v>
      </c>
      <c r="M22" s="93">
        <v>2718.9</v>
      </c>
      <c r="N22" s="206">
        <v>591.29999999999995</v>
      </c>
      <c r="O22" s="210">
        <v>4</v>
      </c>
    </row>
    <row r="23" spans="1:16" ht="18" customHeight="1" x14ac:dyDescent="0.25">
      <c r="A23" s="4"/>
      <c r="B23" s="70" t="s">
        <v>10</v>
      </c>
      <c r="C23" s="95">
        <v>4</v>
      </c>
      <c r="D23" s="96">
        <v>2114.1</v>
      </c>
      <c r="E23" s="96">
        <v>344.25</v>
      </c>
      <c r="F23" s="193">
        <v>864.5</v>
      </c>
      <c r="G23" s="192"/>
      <c r="H23" s="102">
        <v>3585.24</v>
      </c>
      <c r="I23" s="96">
        <v>596.16</v>
      </c>
      <c r="J23" s="193">
        <v>1416.25</v>
      </c>
      <c r="K23" s="161"/>
      <c r="L23" s="202" t="s">
        <v>3</v>
      </c>
      <c r="M23" s="96">
        <v>2987.55</v>
      </c>
      <c r="N23" s="207">
        <v>696.6</v>
      </c>
      <c r="O23" s="201">
        <v>4</v>
      </c>
    </row>
    <row r="24" spans="1:16" ht="18" customHeight="1" x14ac:dyDescent="0.25">
      <c r="A24" s="4"/>
      <c r="B24" s="69" t="s">
        <v>2</v>
      </c>
      <c r="C24" s="92">
        <v>4</v>
      </c>
      <c r="D24" s="93">
        <v>2339.5500000000002</v>
      </c>
      <c r="E24" s="93">
        <v>399.6</v>
      </c>
      <c r="F24" s="194">
        <v>1066</v>
      </c>
      <c r="G24" s="192"/>
      <c r="H24" s="101">
        <v>3808.8</v>
      </c>
      <c r="I24" s="93">
        <v>643.08000000000004</v>
      </c>
      <c r="J24" s="194">
        <v>1690</v>
      </c>
      <c r="K24" s="161"/>
      <c r="L24" s="200" t="s">
        <v>4</v>
      </c>
      <c r="M24" s="93">
        <v>3223.8</v>
      </c>
      <c r="N24" s="206">
        <v>793.8</v>
      </c>
      <c r="O24" s="210">
        <v>4</v>
      </c>
    </row>
    <row r="25" spans="1:16" ht="18" customHeight="1" x14ac:dyDescent="0.25">
      <c r="A25" s="4"/>
      <c r="B25" s="70" t="s">
        <v>3</v>
      </c>
      <c r="C25" s="95">
        <v>4</v>
      </c>
      <c r="D25" s="96">
        <v>2459.6999999999998</v>
      </c>
      <c r="E25" s="96">
        <v>468.45</v>
      </c>
      <c r="F25" s="193">
        <v>1193.4000000000001</v>
      </c>
      <c r="G25" s="192"/>
      <c r="H25" s="102">
        <v>4250.3999999999996</v>
      </c>
      <c r="I25" s="96">
        <v>716.22</v>
      </c>
      <c r="J25" s="193">
        <v>1941.25</v>
      </c>
      <c r="K25" s="161"/>
      <c r="L25" s="202" t="s">
        <v>12</v>
      </c>
      <c r="M25" s="96">
        <v>2813.4</v>
      </c>
      <c r="N25" s="207">
        <v>688.5</v>
      </c>
      <c r="O25" s="201">
        <v>4</v>
      </c>
    </row>
    <row r="26" spans="1:16" ht="18" customHeight="1" x14ac:dyDescent="0.25">
      <c r="A26" s="4"/>
      <c r="B26" s="69" t="s">
        <v>4</v>
      </c>
      <c r="C26" s="92">
        <v>4</v>
      </c>
      <c r="D26" s="93">
        <v>2643.3</v>
      </c>
      <c r="E26" s="93">
        <v>549.45000000000005</v>
      </c>
      <c r="F26" s="194">
        <v>1384.5</v>
      </c>
      <c r="G26" s="192"/>
      <c r="H26" s="101">
        <v>4759.62</v>
      </c>
      <c r="I26" s="93">
        <v>830.76</v>
      </c>
      <c r="J26" s="194">
        <v>2257.5</v>
      </c>
      <c r="K26" s="161"/>
      <c r="L26" s="200" t="s">
        <v>5</v>
      </c>
      <c r="M26" s="93">
        <v>3067.2</v>
      </c>
      <c r="N26" s="206">
        <v>801.9</v>
      </c>
      <c r="O26" s="210">
        <v>4</v>
      </c>
    </row>
    <row r="27" spans="1:16" ht="18" customHeight="1" x14ac:dyDescent="0.25">
      <c r="A27" s="4"/>
      <c r="B27" s="70" t="s">
        <v>11</v>
      </c>
      <c r="C27" s="95">
        <v>4</v>
      </c>
      <c r="D27" s="96">
        <v>2997</v>
      </c>
      <c r="E27" s="96">
        <v>603.45000000000005</v>
      </c>
      <c r="F27" s="193">
        <v>1586</v>
      </c>
      <c r="G27" s="192"/>
      <c r="H27" s="102">
        <v>5364.0599999999995</v>
      </c>
      <c r="I27" s="96">
        <v>942.54</v>
      </c>
      <c r="J27" s="193">
        <v>2556.25</v>
      </c>
      <c r="K27" s="161"/>
      <c r="L27" s="202" t="s">
        <v>13</v>
      </c>
      <c r="M27" s="96">
        <v>3331.8</v>
      </c>
      <c r="N27" s="207">
        <v>908.55</v>
      </c>
      <c r="O27" s="201">
        <v>4</v>
      </c>
    </row>
    <row r="28" spans="1:16" ht="18" customHeight="1" x14ac:dyDescent="0.25">
      <c r="A28" s="4"/>
      <c r="B28" s="69" t="s">
        <v>12</v>
      </c>
      <c r="C28" s="92">
        <v>4</v>
      </c>
      <c r="D28" s="93">
        <v>2479.9499999999998</v>
      </c>
      <c r="E28" s="93">
        <v>467.1</v>
      </c>
      <c r="F28" s="194">
        <v>1193.4000000000001</v>
      </c>
      <c r="G28" s="192"/>
      <c r="H28" s="101">
        <v>3999.24</v>
      </c>
      <c r="I28" s="93">
        <v>707.94</v>
      </c>
      <c r="J28" s="194">
        <v>1898.75</v>
      </c>
      <c r="K28" s="161"/>
      <c r="L28" s="200" t="s">
        <v>6</v>
      </c>
      <c r="M28" s="93">
        <v>3465.45</v>
      </c>
      <c r="N28" s="206">
        <v>982.8</v>
      </c>
      <c r="O28" s="210">
        <v>4</v>
      </c>
    </row>
    <row r="29" spans="1:16" ht="18" customHeight="1" thickBot="1" x14ac:dyDescent="0.3">
      <c r="A29" s="4"/>
      <c r="B29" s="70" t="s">
        <v>5</v>
      </c>
      <c r="C29" s="95">
        <v>4</v>
      </c>
      <c r="D29" s="96">
        <v>2651.4</v>
      </c>
      <c r="E29" s="96">
        <v>549.45000000000005</v>
      </c>
      <c r="F29" s="193">
        <v>1357.2</v>
      </c>
      <c r="G29" s="192"/>
      <c r="H29" s="102">
        <v>4551.24</v>
      </c>
      <c r="I29" s="96">
        <v>850.08</v>
      </c>
      <c r="J29" s="193">
        <v>2240</v>
      </c>
      <c r="K29" s="161"/>
      <c r="L29" s="203" t="s">
        <v>7</v>
      </c>
      <c r="M29" s="99">
        <v>3713</v>
      </c>
      <c r="N29" s="208">
        <v>1124.55</v>
      </c>
      <c r="O29" s="204">
        <v>4</v>
      </c>
    </row>
    <row r="30" spans="1:16" ht="18" customHeight="1" x14ac:dyDescent="0.25">
      <c r="A30" s="4"/>
      <c r="B30" s="69" t="s">
        <v>13</v>
      </c>
      <c r="C30" s="92">
        <v>4</v>
      </c>
      <c r="D30" s="93">
        <v>2884.95</v>
      </c>
      <c r="E30" s="93">
        <v>621</v>
      </c>
      <c r="F30" s="194">
        <v>1495</v>
      </c>
      <c r="G30" s="192"/>
      <c r="H30" s="101">
        <v>5071.5</v>
      </c>
      <c r="I30" s="93">
        <v>990.83999999999992</v>
      </c>
      <c r="J30" s="194">
        <v>2556.25</v>
      </c>
      <c r="K30" s="161"/>
      <c r="L30" s="209"/>
      <c r="M30" s="209"/>
      <c r="N30" s="209"/>
      <c r="O30" s="5"/>
    </row>
    <row r="31" spans="1:16" ht="18" customHeight="1" x14ac:dyDescent="0.25">
      <c r="A31" s="4"/>
      <c r="B31" s="70" t="s">
        <v>14</v>
      </c>
      <c r="C31" s="95">
        <v>4</v>
      </c>
      <c r="D31" s="96">
        <v>3231.9</v>
      </c>
      <c r="E31" s="96">
        <v>668.25</v>
      </c>
      <c r="F31" s="193">
        <v>1648.4</v>
      </c>
      <c r="G31" s="192"/>
      <c r="H31" s="102">
        <v>5743.5599999999995</v>
      </c>
      <c r="I31" s="96">
        <v>1148.1600000000001</v>
      </c>
      <c r="J31" s="193">
        <v>2865</v>
      </c>
      <c r="K31" s="161"/>
      <c r="L31" s="161"/>
      <c r="M31" s="161"/>
      <c r="N31" s="161"/>
      <c r="O31" s="5"/>
    </row>
    <row r="32" spans="1:16" ht="18" customHeight="1" x14ac:dyDescent="0.25">
      <c r="A32" s="4"/>
      <c r="B32" s="69" t="s">
        <v>15</v>
      </c>
      <c r="C32" s="92">
        <v>6</v>
      </c>
      <c r="D32" s="93">
        <v>3604.5</v>
      </c>
      <c r="E32" s="93">
        <v>724.95</v>
      </c>
      <c r="F32" s="194">
        <v>1813.5</v>
      </c>
      <c r="G32" s="192"/>
      <c r="H32" s="101">
        <v>6331.4400000000005</v>
      </c>
      <c r="I32" s="93">
        <v>1208.8800000000001</v>
      </c>
      <c r="J32" s="194">
        <v>3190</v>
      </c>
      <c r="K32" s="161"/>
      <c r="L32" s="161"/>
      <c r="M32" s="161"/>
      <c r="N32" s="161"/>
      <c r="O32" s="5"/>
    </row>
    <row r="33" spans="1:15" ht="18" customHeight="1" x14ac:dyDescent="0.25">
      <c r="A33" s="4"/>
      <c r="B33" s="70" t="s">
        <v>16</v>
      </c>
      <c r="C33" s="95">
        <v>6</v>
      </c>
      <c r="D33" s="96">
        <v>3898.8</v>
      </c>
      <c r="E33" s="96">
        <v>868.05</v>
      </c>
      <c r="F33" s="193">
        <v>2150.1999999999998</v>
      </c>
      <c r="G33" s="192"/>
      <c r="H33" s="102">
        <v>7170.48</v>
      </c>
      <c r="I33" s="96">
        <v>1397.94</v>
      </c>
      <c r="J33" s="193">
        <v>3822.5</v>
      </c>
      <c r="K33" s="161"/>
      <c r="L33" s="161"/>
      <c r="M33" s="161"/>
      <c r="N33" s="161"/>
      <c r="O33" s="5"/>
    </row>
    <row r="34" spans="1:15" ht="18" customHeight="1" x14ac:dyDescent="0.25">
      <c r="A34" s="4"/>
      <c r="B34" s="69" t="s">
        <v>6</v>
      </c>
      <c r="C34" s="92">
        <v>4</v>
      </c>
      <c r="D34" s="93">
        <v>2841.75</v>
      </c>
      <c r="E34" s="93">
        <v>603.45000000000005</v>
      </c>
      <c r="F34" s="194">
        <v>1540.5</v>
      </c>
      <c r="G34" s="192"/>
      <c r="H34" s="101">
        <v>5117.04</v>
      </c>
      <c r="I34" s="93">
        <v>1000.5</v>
      </c>
      <c r="J34" s="194">
        <v>2556.25</v>
      </c>
      <c r="K34" s="161"/>
      <c r="L34" s="161"/>
      <c r="M34" s="161"/>
      <c r="N34" s="161"/>
      <c r="O34" s="5"/>
    </row>
    <row r="35" spans="1:15" ht="18" customHeight="1" x14ac:dyDescent="0.25">
      <c r="A35" s="4"/>
      <c r="B35" s="70" t="s">
        <v>7</v>
      </c>
      <c r="C35" s="95">
        <v>4</v>
      </c>
      <c r="D35" s="96">
        <v>3041.55</v>
      </c>
      <c r="E35" s="96">
        <v>680.4</v>
      </c>
      <c r="F35" s="193">
        <v>1768</v>
      </c>
      <c r="G35" s="192"/>
      <c r="H35" s="102">
        <v>5753.22</v>
      </c>
      <c r="I35" s="96">
        <v>1189.56</v>
      </c>
      <c r="J35" s="193">
        <v>2948.75</v>
      </c>
      <c r="K35" s="161"/>
      <c r="L35" s="161"/>
      <c r="M35" s="161"/>
      <c r="N35" s="161"/>
      <c r="O35" s="5"/>
    </row>
    <row r="36" spans="1:15" ht="18" customHeight="1" x14ac:dyDescent="0.25">
      <c r="A36" s="4"/>
      <c r="B36" s="69" t="s">
        <v>17</v>
      </c>
      <c r="C36" s="92">
        <v>4</v>
      </c>
      <c r="D36" s="93">
        <v>3439.8</v>
      </c>
      <c r="E36" s="93">
        <v>764.1</v>
      </c>
      <c r="F36" s="194">
        <v>1977.3</v>
      </c>
      <c r="G36" s="192"/>
      <c r="H36" s="101">
        <v>6272.1</v>
      </c>
      <c r="I36" s="93">
        <v>1367.58</v>
      </c>
      <c r="J36" s="194">
        <v>3271.25</v>
      </c>
      <c r="K36" s="161"/>
      <c r="L36" s="161"/>
      <c r="M36" s="161"/>
      <c r="N36" s="161"/>
      <c r="O36" s="5"/>
    </row>
    <row r="37" spans="1:15" ht="18" customHeight="1" x14ac:dyDescent="0.25">
      <c r="A37" s="4"/>
      <c r="B37" s="70" t="s">
        <v>18</v>
      </c>
      <c r="C37" s="95">
        <v>6</v>
      </c>
      <c r="D37" s="96">
        <v>3820.5</v>
      </c>
      <c r="E37" s="96">
        <v>859.95</v>
      </c>
      <c r="F37" s="193">
        <v>2204.8000000000002</v>
      </c>
      <c r="G37" s="192"/>
      <c r="H37" s="102">
        <v>6759.24</v>
      </c>
      <c r="I37" s="96">
        <v>1444.8600000000001</v>
      </c>
      <c r="J37" s="193">
        <v>3590</v>
      </c>
      <c r="K37" s="161"/>
      <c r="L37" s="161"/>
      <c r="M37" s="161"/>
      <c r="N37" s="161"/>
      <c r="O37" s="5"/>
    </row>
    <row r="38" spans="1:15" ht="18" customHeight="1" x14ac:dyDescent="0.25">
      <c r="A38" s="4"/>
      <c r="B38" s="69" t="s">
        <v>19</v>
      </c>
      <c r="C38" s="92">
        <v>6</v>
      </c>
      <c r="D38" s="93">
        <v>4306.5</v>
      </c>
      <c r="E38" s="93">
        <v>1020.5999999999999</v>
      </c>
      <c r="F38" s="194">
        <v>2596.1</v>
      </c>
      <c r="G38" s="192"/>
      <c r="H38" s="101">
        <v>7541.7</v>
      </c>
      <c r="I38" s="93">
        <v>1708.44</v>
      </c>
      <c r="J38" s="194">
        <v>4330</v>
      </c>
      <c r="K38" s="161"/>
      <c r="L38" s="161"/>
      <c r="M38" s="161"/>
      <c r="N38" s="161"/>
      <c r="O38" s="5"/>
    </row>
    <row r="39" spans="1:15" ht="18" customHeight="1" thickBot="1" x14ac:dyDescent="0.3">
      <c r="A39" s="4"/>
      <c r="B39" s="70" t="s">
        <v>30</v>
      </c>
      <c r="C39" s="95">
        <v>6</v>
      </c>
      <c r="D39" s="96">
        <v>4515.75</v>
      </c>
      <c r="E39" s="96">
        <v>1210.95</v>
      </c>
      <c r="F39" s="193">
        <v>2934.1</v>
      </c>
      <c r="G39" s="192"/>
      <c r="H39" s="102">
        <v>8796.119999999999</v>
      </c>
      <c r="I39" s="96">
        <v>1989.96</v>
      </c>
      <c r="J39" s="193">
        <v>5078.75</v>
      </c>
      <c r="K39" s="161"/>
      <c r="L39" s="161"/>
      <c r="M39" s="161"/>
      <c r="N39" s="161"/>
      <c r="O39" s="5"/>
    </row>
    <row r="40" spans="1:15" ht="18" customHeight="1" x14ac:dyDescent="0.3">
      <c r="A40" s="4"/>
      <c r="B40" s="69" t="s">
        <v>20</v>
      </c>
      <c r="C40" s="92">
        <v>4</v>
      </c>
      <c r="D40" s="93">
        <v>3222.45</v>
      </c>
      <c r="E40" s="93">
        <v>793.8</v>
      </c>
      <c r="F40" s="194">
        <v>2113.8000000000002</v>
      </c>
      <c r="G40" s="192"/>
      <c r="H40" s="101">
        <v>6163.08</v>
      </c>
      <c r="I40" s="93">
        <v>1283.4000000000001</v>
      </c>
      <c r="J40" s="194">
        <v>3447.5</v>
      </c>
      <c r="K40" s="161"/>
      <c r="L40" s="241" t="s">
        <v>141</v>
      </c>
      <c r="M40" s="209"/>
      <c r="N40" s="209"/>
      <c r="O40" s="233"/>
    </row>
    <row r="41" spans="1:15" ht="18" customHeight="1" x14ac:dyDescent="0.25">
      <c r="A41" s="4"/>
      <c r="B41" s="70" t="s">
        <v>118</v>
      </c>
      <c r="C41" s="95">
        <v>4</v>
      </c>
      <c r="D41" s="96">
        <v>3483</v>
      </c>
      <c r="E41" s="96">
        <v>870.75</v>
      </c>
      <c r="F41" s="193">
        <v>2375.1</v>
      </c>
      <c r="G41" s="192"/>
      <c r="H41" s="102">
        <v>6784.08</v>
      </c>
      <c r="I41" s="96">
        <v>1428.3</v>
      </c>
      <c r="J41" s="193">
        <v>3880</v>
      </c>
      <c r="K41" s="161"/>
      <c r="L41" s="234" t="s">
        <v>142</v>
      </c>
      <c r="M41" s="161"/>
      <c r="N41" s="161"/>
      <c r="O41" s="83"/>
    </row>
    <row r="42" spans="1:15" ht="18" customHeight="1" x14ac:dyDescent="0.25">
      <c r="A42" s="4"/>
      <c r="B42" s="69" t="s">
        <v>21</v>
      </c>
      <c r="C42" s="92">
        <v>6</v>
      </c>
      <c r="D42" s="93">
        <v>3986.55</v>
      </c>
      <c r="E42" s="93">
        <v>965.25</v>
      </c>
      <c r="F42" s="194">
        <v>2597.4</v>
      </c>
      <c r="G42" s="192"/>
      <c r="H42" s="101">
        <v>7551.3600000000006</v>
      </c>
      <c r="I42" s="93">
        <v>1433.82</v>
      </c>
      <c r="J42" s="194">
        <v>4313.75</v>
      </c>
      <c r="K42" s="161"/>
      <c r="L42" s="234" t="s">
        <v>147</v>
      </c>
      <c r="M42" s="161"/>
      <c r="N42" s="161"/>
      <c r="O42" s="83"/>
    </row>
    <row r="43" spans="1:15" ht="18" customHeight="1" x14ac:dyDescent="0.25">
      <c r="A43" s="4"/>
      <c r="B43" s="70" t="s">
        <v>22</v>
      </c>
      <c r="C43" s="95">
        <v>6</v>
      </c>
      <c r="D43" s="96">
        <v>4384.8</v>
      </c>
      <c r="E43" s="96">
        <v>1127.25</v>
      </c>
      <c r="F43" s="193">
        <v>3088.8</v>
      </c>
      <c r="G43" s="192"/>
      <c r="H43" s="102">
        <v>8336.58</v>
      </c>
      <c r="I43" s="96">
        <v>1856.1</v>
      </c>
      <c r="J43" s="193">
        <v>5512.5</v>
      </c>
      <c r="K43" s="161"/>
      <c r="L43" s="234" t="s">
        <v>143</v>
      </c>
      <c r="M43" s="161"/>
      <c r="N43" s="161"/>
      <c r="O43" s="83"/>
    </row>
    <row r="44" spans="1:15" ht="18" customHeight="1" thickBot="1" x14ac:dyDescent="0.3">
      <c r="A44" s="4"/>
      <c r="B44" s="69" t="s">
        <v>23</v>
      </c>
      <c r="C44" s="92">
        <v>6</v>
      </c>
      <c r="D44" s="93">
        <v>4808.7</v>
      </c>
      <c r="E44" s="93">
        <v>1287.9000000000001</v>
      </c>
      <c r="F44" s="194">
        <v>3552.9</v>
      </c>
      <c r="G44" s="192"/>
      <c r="H44" s="101">
        <v>9477.84</v>
      </c>
      <c r="I44" s="93">
        <v>2180.4</v>
      </c>
      <c r="J44" s="194">
        <v>6028.75</v>
      </c>
      <c r="K44" s="161"/>
      <c r="L44" s="235" t="s">
        <v>144</v>
      </c>
      <c r="M44" s="227"/>
      <c r="N44" s="227"/>
      <c r="O44" s="236"/>
    </row>
    <row r="45" spans="1:15" ht="18" customHeight="1" thickBot="1" x14ac:dyDescent="0.3">
      <c r="A45" s="4"/>
      <c r="B45" s="70" t="s">
        <v>117</v>
      </c>
      <c r="C45" s="95">
        <v>6</v>
      </c>
      <c r="D45" s="96">
        <v>5251.5</v>
      </c>
      <c r="E45" s="96">
        <v>1510.65</v>
      </c>
      <c r="F45" s="193">
        <v>4065.1</v>
      </c>
      <c r="G45" s="192"/>
      <c r="H45" s="102">
        <v>10428.66</v>
      </c>
      <c r="I45" s="96">
        <v>2548.86</v>
      </c>
      <c r="J45" s="193">
        <v>6886.25</v>
      </c>
      <c r="K45" s="161"/>
    </row>
    <row r="46" spans="1:15" ht="18" customHeight="1" x14ac:dyDescent="0.25">
      <c r="A46" s="4"/>
      <c r="B46" s="69" t="s">
        <v>205</v>
      </c>
      <c r="C46" s="92">
        <v>4</v>
      </c>
      <c r="D46" s="93">
        <v>4286.25</v>
      </c>
      <c r="E46" s="93">
        <v>940.95</v>
      </c>
      <c r="F46" s="194">
        <v>2675.4</v>
      </c>
      <c r="G46" s="192"/>
      <c r="H46" s="101">
        <v>8495.2800000000007</v>
      </c>
      <c r="I46" s="93">
        <v>1574.58</v>
      </c>
      <c r="J46" s="194">
        <v>4363.75</v>
      </c>
      <c r="K46" s="161"/>
      <c r="L46" s="646" t="s">
        <v>130</v>
      </c>
      <c r="M46" s="647"/>
      <c r="N46" s="648"/>
    </row>
    <row r="47" spans="1:15" ht="18" customHeight="1" thickBot="1" x14ac:dyDescent="0.3">
      <c r="A47" s="4"/>
      <c r="B47" s="70" t="s">
        <v>206</v>
      </c>
      <c r="C47" s="95">
        <v>6</v>
      </c>
      <c r="D47" s="96">
        <v>4765.5</v>
      </c>
      <c r="E47" s="96">
        <v>1044.9000000000001</v>
      </c>
      <c r="F47" s="193">
        <v>2971.8</v>
      </c>
      <c r="G47" s="192"/>
      <c r="H47" s="102">
        <v>9439.2000000000007</v>
      </c>
      <c r="I47" s="96">
        <v>1748.46</v>
      </c>
      <c r="J47" s="193">
        <v>4838.75</v>
      </c>
      <c r="K47" s="161"/>
      <c r="L47" s="649"/>
      <c r="M47" s="650"/>
      <c r="N47" s="651"/>
      <c r="O47" s="5"/>
    </row>
    <row r="48" spans="1:15" ht="18" customHeight="1" thickBot="1" x14ac:dyDescent="0.3">
      <c r="A48" s="4"/>
      <c r="B48" s="69" t="s">
        <v>207</v>
      </c>
      <c r="C48" s="92">
        <v>6</v>
      </c>
      <c r="D48" s="93">
        <v>5703.75</v>
      </c>
      <c r="E48" s="93">
        <v>1254.1500000000001</v>
      </c>
      <c r="F48" s="194">
        <v>3538.6</v>
      </c>
      <c r="G48" s="192"/>
      <c r="H48" s="101">
        <v>11178</v>
      </c>
      <c r="I48" s="93">
        <v>2098.98</v>
      </c>
      <c r="J48" s="194">
        <v>5776.25</v>
      </c>
      <c r="K48" s="161"/>
      <c r="L48" s="226" t="s">
        <v>31</v>
      </c>
      <c r="M48" s="226" t="s">
        <v>37</v>
      </c>
      <c r="N48" s="226" t="s">
        <v>48</v>
      </c>
      <c r="O48" s="5"/>
    </row>
    <row r="49" spans="1:15" ht="18" customHeight="1" x14ac:dyDescent="0.25">
      <c r="A49" s="4"/>
      <c r="B49" s="70" t="s">
        <v>208</v>
      </c>
      <c r="C49" s="95">
        <v>6</v>
      </c>
      <c r="D49" s="96">
        <v>6633.9</v>
      </c>
      <c r="E49" s="96">
        <v>1463.4</v>
      </c>
      <c r="F49" s="193">
        <v>4114.5</v>
      </c>
      <c r="G49" s="192"/>
      <c r="H49" s="102">
        <v>12867.119999999999</v>
      </c>
      <c r="I49" s="96">
        <v>2448.12</v>
      </c>
      <c r="J49" s="193">
        <v>6716.25</v>
      </c>
      <c r="K49" s="161"/>
      <c r="L49" s="68" t="s">
        <v>131</v>
      </c>
      <c r="M49" s="90">
        <v>822.15</v>
      </c>
      <c r="N49" s="195">
        <v>1103.2</v>
      </c>
      <c r="O49" s="5"/>
    </row>
    <row r="50" spans="1:15" ht="18" customHeight="1" thickBot="1" x14ac:dyDescent="0.3">
      <c r="A50" s="4"/>
      <c r="B50" s="228" t="s">
        <v>210</v>
      </c>
      <c r="C50" s="397">
        <v>6</v>
      </c>
      <c r="D50" s="229">
        <v>7546.5</v>
      </c>
      <c r="E50" s="229">
        <v>1674</v>
      </c>
      <c r="F50" s="230">
        <v>4693</v>
      </c>
      <c r="G50" s="106"/>
      <c r="H50" s="177">
        <v>14705.28</v>
      </c>
      <c r="I50" s="229">
        <v>2798.64</v>
      </c>
      <c r="J50" s="230">
        <v>7658.75</v>
      </c>
      <c r="K50" s="161"/>
      <c r="L50" s="69" t="s">
        <v>132</v>
      </c>
      <c r="M50" s="93">
        <v>864</v>
      </c>
      <c r="N50" s="194">
        <v>1180.2</v>
      </c>
      <c r="O50" s="5"/>
    </row>
    <row r="51" spans="1:15" ht="18" customHeight="1" thickBot="1" x14ac:dyDescent="0.3">
      <c r="L51" s="70" t="s">
        <v>133</v>
      </c>
      <c r="M51" s="96">
        <v>918</v>
      </c>
      <c r="N51" s="193">
        <v>1251.5999999999999</v>
      </c>
      <c r="O51" s="5"/>
    </row>
    <row r="52" spans="1:15" s="5" customFormat="1" ht="18" customHeight="1" thickBot="1" x14ac:dyDescent="0.3">
      <c r="B52" s="632" t="s">
        <v>49</v>
      </c>
      <c r="C52" s="633"/>
      <c r="D52" s="633"/>
      <c r="E52" s="633"/>
      <c r="F52" s="225"/>
      <c r="H52" s="231" t="s">
        <v>37</v>
      </c>
      <c r="I52" s="232" t="s">
        <v>48</v>
      </c>
      <c r="L52" s="69" t="s">
        <v>134</v>
      </c>
      <c r="M52" s="93">
        <v>1113.75</v>
      </c>
      <c r="N52" s="194">
        <v>1547</v>
      </c>
    </row>
    <row r="53" spans="1:15" s="5" customFormat="1" ht="18" customHeight="1" x14ac:dyDescent="0.25">
      <c r="B53" s="466" t="s">
        <v>124</v>
      </c>
      <c r="C53" s="467"/>
      <c r="D53" s="467"/>
      <c r="E53" s="467"/>
      <c r="F53" s="468"/>
      <c r="H53" s="198">
        <v>78</v>
      </c>
      <c r="I53" s="285">
        <v>215</v>
      </c>
      <c r="J53" s="65"/>
      <c r="L53" s="70" t="s">
        <v>135</v>
      </c>
      <c r="M53" s="96">
        <v>1232.55</v>
      </c>
      <c r="N53" s="193">
        <v>1832.6</v>
      </c>
    </row>
    <row r="54" spans="1:15" s="5" customFormat="1" ht="18" customHeight="1" x14ac:dyDescent="0.25">
      <c r="B54" s="473" t="s">
        <v>125</v>
      </c>
      <c r="C54" s="474"/>
      <c r="D54" s="474"/>
      <c r="E54" s="474"/>
      <c r="F54" s="475"/>
      <c r="G54" s="76"/>
      <c r="H54" s="101">
        <v>265</v>
      </c>
      <c r="I54" s="94">
        <v>515</v>
      </c>
      <c r="L54" s="69" t="s">
        <v>136</v>
      </c>
      <c r="M54" s="93">
        <v>1398.6</v>
      </c>
      <c r="N54" s="194">
        <v>2042.6</v>
      </c>
    </row>
    <row r="55" spans="1:15" s="5" customFormat="1" ht="18" customHeight="1" x14ac:dyDescent="0.25">
      <c r="B55" s="448" t="s">
        <v>126</v>
      </c>
      <c r="C55" s="449"/>
      <c r="D55" s="449"/>
      <c r="E55" s="449"/>
      <c r="F55" s="450"/>
      <c r="H55" s="102">
        <v>33</v>
      </c>
      <c r="I55" s="97">
        <v>40</v>
      </c>
      <c r="L55" s="70" t="s">
        <v>137</v>
      </c>
      <c r="M55" s="96">
        <v>1520.1</v>
      </c>
      <c r="N55" s="193">
        <v>2345</v>
      </c>
    </row>
    <row r="56" spans="1:15" s="5" customFormat="1" ht="18" customHeight="1" x14ac:dyDescent="0.25">
      <c r="B56" s="237" t="s">
        <v>127</v>
      </c>
      <c r="C56" s="80"/>
      <c r="D56" s="239"/>
      <c r="E56" s="239"/>
      <c r="F56" s="240"/>
      <c r="H56" s="200">
        <v>250</v>
      </c>
      <c r="I56" s="286" t="s">
        <v>59</v>
      </c>
      <c r="L56" s="69" t="s">
        <v>138</v>
      </c>
      <c r="M56" s="93">
        <v>1691.55</v>
      </c>
      <c r="N56" s="194">
        <v>2485</v>
      </c>
    </row>
    <row r="57" spans="1:15" s="5" customFormat="1" ht="18" customHeight="1" x14ac:dyDescent="0.25">
      <c r="B57" s="448" t="s">
        <v>128</v>
      </c>
      <c r="C57" s="449"/>
      <c r="D57" s="449"/>
      <c r="E57" s="449"/>
      <c r="F57" s="450"/>
      <c r="H57" s="102" t="s">
        <v>59</v>
      </c>
      <c r="I57" s="97">
        <v>292</v>
      </c>
      <c r="L57" s="70" t="s">
        <v>139</v>
      </c>
      <c r="M57" s="96">
        <v>2053.35</v>
      </c>
      <c r="N57" s="193">
        <v>3015.6</v>
      </c>
    </row>
    <row r="58" spans="1:15" s="5" customFormat="1" ht="18" customHeight="1" thickBot="1" x14ac:dyDescent="0.3">
      <c r="B58" s="238" t="s">
        <v>129</v>
      </c>
      <c r="C58" s="239"/>
      <c r="D58" s="239"/>
      <c r="E58" s="239"/>
      <c r="F58" s="240"/>
      <c r="H58" s="101" t="s">
        <v>59</v>
      </c>
      <c r="I58" s="94">
        <v>448</v>
      </c>
      <c r="L58" s="228" t="s">
        <v>140</v>
      </c>
      <c r="M58" s="229">
        <v>2245.0500000000002</v>
      </c>
      <c r="N58" s="230">
        <v>3449.6</v>
      </c>
    </row>
    <row r="59" spans="1:15" s="5" customFormat="1" ht="18" customHeight="1" thickBot="1" x14ac:dyDescent="0.35">
      <c r="B59" s="457" t="s">
        <v>58</v>
      </c>
      <c r="C59" s="458"/>
      <c r="D59" s="458"/>
      <c r="E59" s="458"/>
      <c r="F59" s="459"/>
      <c r="H59" s="202" t="s">
        <v>59</v>
      </c>
      <c r="I59" s="287">
        <v>0.15</v>
      </c>
      <c r="J59" s="65"/>
      <c r="O59" s="250"/>
    </row>
    <row r="60" spans="1:15" s="5" customFormat="1" ht="18" customHeight="1" x14ac:dyDescent="0.3">
      <c r="B60" s="460" t="s">
        <v>112</v>
      </c>
      <c r="C60" s="461"/>
      <c r="D60" s="461"/>
      <c r="E60" s="461"/>
      <c r="F60" s="462"/>
      <c r="H60" s="101" t="s">
        <v>59</v>
      </c>
      <c r="I60" s="88">
        <v>0.22</v>
      </c>
      <c r="K60" s="393" t="s">
        <v>148</v>
      </c>
      <c r="L60" s="242"/>
      <c r="M60" s="242"/>
      <c r="N60" s="394"/>
      <c r="O60" s="395"/>
    </row>
    <row r="61" spans="1:15" s="5" customFormat="1" ht="18" customHeight="1" x14ac:dyDescent="0.25">
      <c r="B61" s="457" t="s">
        <v>56</v>
      </c>
      <c r="C61" s="458"/>
      <c r="D61" s="458"/>
      <c r="E61" s="458"/>
      <c r="F61" s="459"/>
      <c r="H61" s="289">
        <v>0.1</v>
      </c>
      <c r="I61" s="290" t="s">
        <v>59</v>
      </c>
      <c r="K61" s="84" t="s">
        <v>149</v>
      </c>
      <c r="L61"/>
      <c r="M61"/>
      <c r="O61" s="83"/>
    </row>
    <row r="62" spans="1:15" s="5" customFormat="1" ht="18" customHeight="1" x14ac:dyDescent="0.25">
      <c r="B62" s="460" t="s">
        <v>57</v>
      </c>
      <c r="C62" s="461"/>
      <c r="D62" s="461"/>
      <c r="E62" s="461"/>
      <c r="F62" s="462"/>
      <c r="H62" s="86">
        <v>0.2</v>
      </c>
      <c r="I62" s="94" t="s">
        <v>59</v>
      </c>
      <c r="K62" s="84" t="s">
        <v>150</v>
      </c>
      <c r="L62"/>
      <c r="M62"/>
      <c r="O62" s="83"/>
    </row>
    <row r="63" spans="1:15" s="5" customFormat="1" ht="18" customHeight="1" x14ac:dyDescent="0.25">
      <c r="B63" s="457"/>
      <c r="C63" s="458"/>
      <c r="D63" s="458"/>
      <c r="E63" s="458"/>
      <c r="F63" s="459"/>
      <c r="H63" s="102"/>
      <c r="I63" s="87"/>
      <c r="K63" s="245" t="s">
        <v>151</v>
      </c>
      <c r="L63"/>
      <c r="M63"/>
      <c r="N63" s="76"/>
      <c r="O63" s="246"/>
    </row>
    <row r="64" spans="1:15" s="5" customFormat="1" ht="18" customHeight="1" thickBot="1" x14ac:dyDescent="0.3">
      <c r="B64" s="237" t="s">
        <v>145</v>
      </c>
      <c r="C64" s="239"/>
      <c r="D64" s="239"/>
      <c r="E64" s="239"/>
      <c r="F64" s="240"/>
      <c r="H64" s="200">
        <v>280</v>
      </c>
      <c r="I64" s="286">
        <v>280</v>
      </c>
      <c r="K64" s="247" t="s">
        <v>152</v>
      </c>
      <c r="L64" s="400"/>
      <c r="M64" s="400"/>
      <c r="N64" s="248"/>
      <c r="O64" s="249"/>
    </row>
    <row r="65" spans="2:15" s="5" customFormat="1" ht="18" customHeight="1" thickBot="1" x14ac:dyDescent="0.3">
      <c r="B65" s="84" t="s">
        <v>146</v>
      </c>
      <c r="F65" s="83"/>
      <c r="H65" s="102">
        <v>120</v>
      </c>
      <c r="I65" s="97">
        <v>120</v>
      </c>
    </row>
    <row r="66" spans="2:15" s="5" customFormat="1" ht="18" customHeight="1" x14ac:dyDescent="0.3">
      <c r="B66" s="238"/>
      <c r="C66" s="239"/>
      <c r="D66" s="239"/>
      <c r="E66" s="239"/>
      <c r="F66" s="240"/>
      <c r="H66" s="101"/>
      <c r="I66" s="94"/>
      <c r="K66" s="396" t="s">
        <v>211</v>
      </c>
      <c r="L66" s="242"/>
      <c r="M66" s="242"/>
      <c r="N66" s="242"/>
      <c r="O66" s="233"/>
    </row>
    <row r="67" spans="2:15" ht="18" x14ac:dyDescent="0.25">
      <c r="B67" s="82"/>
      <c r="C67" s="5"/>
      <c r="D67" s="5"/>
      <c r="E67" s="5"/>
      <c r="F67" s="83"/>
      <c r="G67" s="5"/>
      <c r="H67" s="169"/>
      <c r="I67" s="170"/>
      <c r="J67" s="5"/>
      <c r="K67" s="84" t="s">
        <v>212</v>
      </c>
      <c r="L67" s="5"/>
      <c r="M67" s="5"/>
      <c r="N67" s="5"/>
      <c r="O67" s="83"/>
    </row>
    <row r="68" spans="2:15" ht="18.75" thickBot="1" x14ac:dyDescent="0.3">
      <c r="B68" s="174" t="s">
        <v>164</v>
      </c>
      <c r="C68" s="175"/>
      <c r="D68" s="175"/>
      <c r="E68" s="175"/>
      <c r="F68" s="176"/>
      <c r="G68" s="5"/>
      <c r="H68" s="177">
        <v>700</v>
      </c>
      <c r="I68" s="178">
        <v>700</v>
      </c>
      <c r="K68" s="84" t="s">
        <v>213</v>
      </c>
      <c r="O68" s="83"/>
    </row>
    <row r="69" spans="2:15" s="5" customFormat="1" ht="18" customHeight="1" x14ac:dyDescent="0.25">
      <c r="H69" s="209"/>
      <c r="I69" s="209"/>
      <c r="K69" s="84" t="s">
        <v>214</v>
      </c>
      <c r="L69"/>
      <c r="M69"/>
      <c r="N69"/>
      <c r="O69" s="399"/>
    </row>
    <row r="70" spans="2:15" s="5" customFormat="1" ht="18" customHeight="1" thickBot="1" x14ac:dyDescent="0.35">
      <c r="B70" s="185"/>
      <c r="H70" s="162"/>
      <c r="I70" s="162"/>
      <c r="K70" s="391" t="s">
        <v>215</v>
      </c>
      <c r="L70" s="392"/>
      <c r="M70" s="392"/>
      <c r="N70" s="392"/>
      <c r="O70" s="236"/>
    </row>
    <row r="71" spans="2:15" s="5" customFormat="1" ht="18" customHeight="1" x14ac:dyDescent="0.3">
      <c r="B71" s="185"/>
      <c r="H71" s="162"/>
      <c r="I71" s="162"/>
      <c r="L71"/>
      <c r="M71"/>
      <c r="N71"/>
      <c r="O71"/>
    </row>
    <row r="72" spans="2:15" s="5" customFormat="1" ht="18" customHeight="1" x14ac:dyDescent="0.25">
      <c r="H72" s="398"/>
      <c r="I72" s="398"/>
      <c r="L72"/>
      <c r="M72"/>
      <c r="N72"/>
      <c r="O72"/>
    </row>
    <row r="73" spans="2:15" s="5" customFormat="1" ht="18" customHeight="1" x14ac:dyDescent="0.25">
      <c r="H73" s="161"/>
      <c r="I73" s="161"/>
      <c r="J73"/>
      <c r="K73"/>
      <c r="L73"/>
      <c r="M73"/>
      <c r="N73"/>
      <c r="O73"/>
    </row>
    <row r="74" spans="2:15" s="5" customFormat="1" ht="18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s="5" customFormat="1" ht="18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</sheetData>
  <mergeCells count="28">
    <mergeCell ref="B53:F53"/>
    <mergeCell ref="B60:F60"/>
    <mergeCell ref="B61:F61"/>
    <mergeCell ref="B54:F54"/>
    <mergeCell ref="B55:F55"/>
    <mergeCell ref="B57:F57"/>
    <mergeCell ref="B59:F59"/>
    <mergeCell ref="L14:M14"/>
    <mergeCell ref="L15:M15"/>
    <mergeCell ref="F11:H11"/>
    <mergeCell ref="I11:J11"/>
    <mergeCell ref="L46:N47"/>
    <mergeCell ref="B62:F62"/>
    <mergeCell ref="B63:F63"/>
    <mergeCell ref="F2:J3"/>
    <mergeCell ref="F4:J4"/>
    <mergeCell ref="F5:J5"/>
    <mergeCell ref="F6:J6"/>
    <mergeCell ref="F7:J7"/>
    <mergeCell ref="F8:J8"/>
    <mergeCell ref="J16:L16"/>
    <mergeCell ref="B52:E52"/>
    <mergeCell ref="F10:I10"/>
    <mergeCell ref="B12:N12"/>
    <mergeCell ref="C14:E14"/>
    <mergeCell ref="C15:E15"/>
    <mergeCell ref="H15:J15"/>
    <mergeCell ref="H14:J14"/>
  </mergeCells>
  <printOptions horizontalCentered="1"/>
  <pageMargins left="0" right="0" top="0.25" bottom="0" header="0.05" footer="0.05"/>
  <pageSetup scale="63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4" tint="0.39997558519241921"/>
    <pageSetUpPr fitToPage="1"/>
  </sheetPr>
  <dimension ref="A1:W75"/>
  <sheetViews>
    <sheetView topLeftCell="A12" zoomScale="70" zoomScaleNormal="70" zoomScalePageLayoutView="60" workbookViewId="0">
      <selection activeCell="B68" sqref="B68:I69"/>
    </sheetView>
  </sheetViews>
  <sheetFormatPr defaultColWidth="9.140625" defaultRowHeight="12.75" x14ac:dyDescent="0.2"/>
  <cols>
    <col min="1" max="1" width="3.140625" customWidth="1"/>
    <col min="2" max="2" width="12.28515625" customWidth="1"/>
    <col min="3" max="3" width="12.140625" customWidth="1"/>
    <col min="4" max="5" width="12.28515625" customWidth="1"/>
    <col min="6" max="6" width="12.140625" customWidth="1"/>
    <col min="7" max="7" width="3.5703125" customWidth="1"/>
    <col min="8" max="9" width="12.28515625" customWidth="1"/>
    <col min="10" max="10" width="12.140625" customWidth="1"/>
    <col min="11" max="11" width="3.5703125" customWidth="1"/>
    <col min="12" max="12" width="15.42578125" customWidth="1"/>
    <col min="13" max="15" width="12.28515625" customWidth="1"/>
    <col min="16" max="16" width="3.140625" customWidth="1"/>
  </cols>
  <sheetData>
    <row r="1" spans="1:23" ht="25.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ht="22.9" customHeight="1" x14ac:dyDescent="0.35">
      <c r="A2" s="2"/>
      <c r="B2" s="2"/>
      <c r="C2" s="2"/>
      <c r="D2" s="6"/>
      <c r="E2" s="2"/>
      <c r="F2" s="445" t="s">
        <v>228</v>
      </c>
      <c r="G2" s="445"/>
      <c r="H2" s="445"/>
      <c r="I2" s="445"/>
      <c r="J2" s="445"/>
      <c r="K2" s="2"/>
      <c r="L2" s="2"/>
      <c r="M2" s="2"/>
      <c r="N2" s="2"/>
    </row>
    <row r="3" spans="1:23" ht="15" customHeight="1" x14ac:dyDescent="0.2">
      <c r="A3" s="3"/>
      <c r="B3" s="3"/>
      <c r="C3" s="3"/>
      <c r="D3" s="3"/>
      <c r="E3" s="3"/>
      <c r="F3" s="445"/>
      <c r="G3" s="445"/>
      <c r="H3" s="445"/>
      <c r="I3" s="445"/>
      <c r="J3" s="445"/>
      <c r="K3" s="3"/>
      <c r="L3" s="3"/>
      <c r="M3" s="3"/>
      <c r="N3" s="3"/>
    </row>
    <row r="4" spans="1:23" ht="17.45" customHeight="1" x14ac:dyDescent="0.2">
      <c r="A4" s="3"/>
      <c r="B4" s="3"/>
      <c r="C4" s="3"/>
      <c r="D4" s="3"/>
      <c r="E4" s="3"/>
      <c r="F4" s="446" t="str">
        <f>Instructions!$F$4</f>
        <v>33 Limerock Road</v>
      </c>
      <c r="G4" s="446"/>
      <c r="H4" s="446"/>
      <c r="I4" s="446"/>
      <c r="J4" s="446"/>
      <c r="K4" s="3"/>
      <c r="L4" s="3"/>
      <c r="M4" s="3"/>
      <c r="N4" s="7"/>
    </row>
    <row r="5" spans="1:23" ht="17.45" customHeight="1" x14ac:dyDescent="0.2">
      <c r="A5" s="3"/>
      <c r="B5" s="3"/>
      <c r="C5" s="3"/>
      <c r="D5" s="3"/>
      <c r="E5" s="3"/>
      <c r="F5" s="446" t="str">
        <f>Instructions!$F$5</f>
        <v>Lititz, PA 17543</v>
      </c>
      <c r="G5" s="446"/>
      <c r="H5" s="446"/>
      <c r="I5" s="446"/>
      <c r="J5" s="446"/>
      <c r="K5" s="3"/>
      <c r="L5" s="3"/>
      <c r="M5" s="3"/>
      <c r="N5" s="3"/>
    </row>
    <row r="6" spans="1:23" ht="17.45" customHeight="1" x14ac:dyDescent="0.2">
      <c r="A6" s="3"/>
      <c r="B6" s="3"/>
      <c r="C6" s="3"/>
      <c r="F6" s="446" t="str">
        <f>Instructions!$F$6</f>
        <v>Phone:  717-625-4066</v>
      </c>
      <c r="G6" s="446"/>
      <c r="H6" s="446"/>
      <c r="I6" s="446"/>
      <c r="J6" s="446"/>
      <c r="N6" s="3"/>
    </row>
    <row r="7" spans="1:23" ht="15" customHeight="1" x14ac:dyDescent="0.35">
      <c r="A7" s="2"/>
      <c r="B7" s="2"/>
      <c r="C7" s="2"/>
      <c r="F7" s="446" t="str">
        <f>Instructions!$F$7</f>
        <v>Fax:  717-625-0062</v>
      </c>
      <c r="G7" s="446"/>
      <c r="H7" s="446"/>
      <c r="I7" s="446"/>
      <c r="J7" s="446"/>
      <c r="N7" s="2"/>
    </row>
    <row r="8" spans="1:23" ht="21.75" customHeight="1" x14ac:dyDescent="0.35">
      <c r="A8" s="2"/>
      <c r="B8" s="2"/>
      <c r="C8" s="2"/>
      <c r="D8" s="14"/>
      <c r="E8" s="14"/>
      <c r="F8" s="485" t="s">
        <v>230</v>
      </c>
      <c r="G8" s="485"/>
      <c r="H8" s="485"/>
      <c r="I8" s="485"/>
      <c r="J8" s="485"/>
      <c r="K8" s="2"/>
      <c r="L8" s="2"/>
      <c r="M8" s="2"/>
      <c r="N8" s="2"/>
    </row>
    <row r="9" spans="1:23" ht="15.6" customHeight="1" x14ac:dyDescent="0.35">
      <c r="A9" s="2"/>
      <c r="B9" s="2"/>
      <c r="C9" s="2"/>
      <c r="N9" s="2"/>
    </row>
    <row r="10" spans="1:23" ht="24.75" customHeight="1" x14ac:dyDescent="0.35">
      <c r="A10" s="2"/>
      <c r="B10" s="2"/>
      <c r="C10" s="2"/>
      <c r="D10" s="18"/>
      <c r="E10" s="167"/>
      <c r="F10" s="657" t="s">
        <v>153</v>
      </c>
      <c r="G10" s="657"/>
      <c r="H10" s="657"/>
      <c r="I10" s="657"/>
      <c r="J10" s="168"/>
      <c r="K10" s="168"/>
      <c r="L10" s="168"/>
      <c r="M10" s="168"/>
      <c r="N10" s="2"/>
    </row>
    <row r="11" spans="1:23" ht="15.6" customHeight="1" x14ac:dyDescent="0.35">
      <c r="A11" s="2"/>
      <c r="B11" s="2"/>
      <c r="C11" s="2"/>
      <c r="D11" s="14"/>
      <c r="E11" s="14"/>
      <c r="F11" s="643" t="s">
        <v>121</v>
      </c>
      <c r="G11" s="643"/>
      <c r="H11" s="643"/>
      <c r="I11" s="644">
        <f>'Pergola Wholesale'!I11</f>
        <v>44991</v>
      </c>
      <c r="J11" s="645"/>
      <c r="K11" s="2"/>
      <c r="L11" s="2"/>
      <c r="M11" s="2"/>
      <c r="N11" s="2"/>
    </row>
    <row r="12" spans="1:23" ht="27.75" x14ac:dyDescent="0.4">
      <c r="A12" s="2"/>
      <c r="B12" s="494" t="s">
        <v>113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T12" s="578" t="s">
        <v>0</v>
      </c>
      <c r="U12" s="578"/>
      <c r="V12" s="578"/>
      <c r="W12" s="578"/>
    </row>
    <row r="13" spans="1:23" ht="24" thickBot="1" x14ac:dyDescent="0.4">
      <c r="A13" s="2"/>
      <c r="B13" s="2"/>
      <c r="C13" s="2"/>
      <c r="D13" s="14"/>
      <c r="E13" s="14"/>
      <c r="F13" s="14"/>
      <c r="G13" s="14"/>
      <c r="H13" s="14"/>
      <c r="I13" s="14"/>
      <c r="J13" s="2"/>
      <c r="K13" s="2"/>
      <c r="L13" s="2"/>
      <c r="M13" s="2"/>
      <c r="N13" s="2"/>
      <c r="U13" s="655">
        <v>0.4</v>
      </c>
      <c r="V13" s="656"/>
    </row>
    <row r="14" spans="1:23" ht="18" customHeight="1" x14ac:dyDescent="0.3">
      <c r="A14" s="1"/>
      <c r="B14" s="65"/>
      <c r="C14" s="634" t="s">
        <v>114</v>
      </c>
      <c r="D14" s="635"/>
      <c r="E14" s="636"/>
      <c r="F14" s="65"/>
      <c r="G14" s="65"/>
      <c r="H14" s="634" t="s">
        <v>114</v>
      </c>
      <c r="I14" s="635"/>
      <c r="J14" s="636"/>
      <c r="K14" s="179"/>
      <c r="L14" s="634" t="s">
        <v>120</v>
      </c>
      <c r="M14" s="635"/>
      <c r="N14" s="243"/>
      <c r="O14" s="222"/>
      <c r="U14" t="s">
        <v>218</v>
      </c>
    </row>
    <row r="15" spans="1:23" ht="18" customHeight="1" thickBot="1" x14ac:dyDescent="0.35">
      <c r="A15" s="1"/>
      <c r="B15" s="65"/>
      <c r="C15" s="637" t="s">
        <v>68</v>
      </c>
      <c r="D15" s="638"/>
      <c r="E15" s="639"/>
      <c r="F15" s="65"/>
      <c r="G15" s="65"/>
      <c r="H15" s="640" t="s">
        <v>70</v>
      </c>
      <c r="I15" s="641"/>
      <c r="J15" s="642"/>
      <c r="K15" s="65"/>
      <c r="L15" s="637" t="s">
        <v>68</v>
      </c>
      <c r="M15" s="638"/>
      <c r="N15" s="244"/>
      <c r="O15" s="223"/>
    </row>
    <row r="16" spans="1:23" ht="18" customHeight="1" thickBot="1" x14ac:dyDescent="0.35">
      <c r="A16" s="1"/>
      <c r="B16" s="65"/>
      <c r="C16" s="65"/>
      <c r="D16" s="65"/>
      <c r="E16" s="65"/>
      <c r="F16" s="65"/>
      <c r="G16" s="65"/>
      <c r="H16" s="65"/>
      <c r="I16" s="65"/>
      <c r="J16" s="630"/>
      <c r="K16" s="593"/>
      <c r="L16" s="631"/>
      <c r="M16" s="65"/>
      <c r="N16" s="65"/>
    </row>
    <row r="17" spans="1:16" ht="18" customHeight="1" x14ac:dyDescent="0.25">
      <c r="A17" s="1"/>
      <c r="B17" s="211" t="s">
        <v>122</v>
      </c>
      <c r="C17" s="212" t="s">
        <v>32</v>
      </c>
      <c r="D17" s="212" t="s">
        <v>38</v>
      </c>
      <c r="E17" s="212" t="s">
        <v>119</v>
      </c>
      <c r="F17" s="213" t="s">
        <v>37</v>
      </c>
      <c r="G17" s="191"/>
      <c r="H17" s="212" t="s">
        <v>34</v>
      </c>
      <c r="I17" s="212" t="s">
        <v>119</v>
      </c>
      <c r="J17" s="212" t="s">
        <v>39</v>
      </c>
      <c r="K17" s="197"/>
      <c r="L17" s="212" t="s">
        <v>120</v>
      </c>
      <c r="M17" s="217" t="s">
        <v>38</v>
      </c>
      <c r="N17" s="218" t="s">
        <v>119</v>
      </c>
      <c r="O17" s="213" t="s">
        <v>32</v>
      </c>
      <c r="P17" s="65"/>
    </row>
    <row r="18" spans="1:16" ht="18" customHeight="1" thickBot="1" x14ac:dyDescent="0.3">
      <c r="A18" s="1"/>
      <c r="B18" s="224" t="s">
        <v>123</v>
      </c>
      <c r="C18" s="214" t="s">
        <v>33</v>
      </c>
      <c r="D18" s="214" t="s">
        <v>35</v>
      </c>
      <c r="E18" s="214" t="s">
        <v>41</v>
      </c>
      <c r="F18" s="215" t="s">
        <v>36</v>
      </c>
      <c r="G18" s="191"/>
      <c r="H18" s="216" t="s">
        <v>35</v>
      </c>
      <c r="I18" s="216" t="s">
        <v>41</v>
      </c>
      <c r="J18" s="216" t="s">
        <v>36</v>
      </c>
      <c r="K18" s="197"/>
      <c r="L18" s="216" t="s">
        <v>123</v>
      </c>
      <c r="M18" s="219" t="s">
        <v>35</v>
      </c>
      <c r="N18" s="220" t="s">
        <v>41</v>
      </c>
      <c r="O18" s="221" t="s">
        <v>33</v>
      </c>
      <c r="P18" s="65"/>
    </row>
    <row r="19" spans="1:16" ht="18" customHeight="1" x14ac:dyDescent="0.25">
      <c r="A19" s="4"/>
      <c r="B19" s="68" t="s">
        <v>115</v>
      </c>
      <c r="C19" s="89">
        <v>4</v>
      </c>
      <c r="D19" s="110">
        <f>'Pergola Wholesale'!D19+('Pergola Wholesale'!D19*'Pergola Retail'!$U$13)</f>
        <v>2738.61</v>
      </c>
      <c r="E19" s="110">
        <f>'Pergola Wholesale'!E19+('Pergola Wholesale'!E19*'Pergola Retail'!$U$13)</f>
        <v>389.34000000000003</v>
      </c>
      <c r="F19" s="110">
        <f>'Pergola Wholesale'!F19+('Pergola Wholesale'!F19*'Pergola Retail'!$U$13)</f>
        <v>990.08000000000015</v>
      </c>
      <c r="G19" s="192"/>
      <c r="H19" s="85">
        <f>'Pergola Wholesale'!H19+('Pergola Wholesale'!H19*'Pergola Retail'!$U$13)</f>
        <v>4209.8279999999995</v>
      </c>
      <c r="I19" s="110">
        <f>'Pergola Wholesale'!I19+('Pergola Wholesale'!I19*'Pergola Retail'!$U$13)</f>
        <v>568.00800000000004</v>
      </c>
      <c r="J19" s="111">
        <f>'Pergola Wholesale'!J19+('Pergola Wholesale'!J19*'Pergola Retail'!$U$13)</f>
        <v>1312.5</v>
      </c>
      <c r="K19" s="161"/>
      <c r="L19" s="198" t="s">
        <v>9</v>
      </c>
      <c r="M19" s="110">
        <f>'Pergola Wholesale'!M19+('Pergola Wholesale'!M19*'Pergola Retail'!$U$13)</f>
        <v>3539.9700000000003</v>
      </c>
      <c r="N19" s="251">
        <f>'Pergola Wholesale'!N19+('Pergola Wholesale'!N19*'Pergola Retail'!$U$13)</f>
        <v>669.06</v>
      </c>
      <c r="O19" s="199">
        <v>4</v>
      </c>
    </row>
    <row r="20" spans="1:16" ht="18" customHeight="1" x14ac:dyDescent="0.25">
      <c r="A20" s="4"/>
      <c r="B20" s="69" t="s">
        <v>9</v>
      </c>
      <c r="C20" s="92">
        <v>4</v>
      </c>
      <c r="D20" s="113">
        <f>'Pergola Wholesale'!D20+('Pergola Wholesale'!D20*'Pergola Retail'!$U$13)</f>
        <v>3027.7799999999997</v>
      </c>
      <c r="E20" s="113">
        <f>'Pergola Wholesale'!E20+('Pergola Wholesale'!E20*'Pergola Retail'!$U$13)</f>
        <v>493.29000000000008</v>
      </c>
      <c r="F20" s="114">
        <f>'Pergola Wholesale'!F20+('Pergola Wholesale'!F20*'Pergola Retail'!$U$13)</f>
        <v>1146.5999999999999</v>
      </c>
      <c r="G20" s="192"/>
      <c r="H20" s="101">
        <f>'Pergola Wholesale'!H20+('Pergola Wholesale'!H20*'Pergola Retail'!$U$13)</f>
        <v>4812.6120000000001</v>
      </c>
      <c r="I20" s="113">
        <f>'Pergola Wholesale'!I20+('Pergola Wholesale'!I20*'Pergola Retail'!$U$13)</f>
        <v>805.64400000000001</v>
      </c>
      <c r="J20" s="114">
        <f>'Pergola Wholesale'!J20+('Pergola Wholesale'!J20*'Pergola Retail'!$U$13)</f>
        <v>1923.25</v>
      </c>
      <c r="K20" s="161"/>
      <c r="L20" s="200" t="s">
        <v>1</v>
      </c>
      <c r="M20" s="113">
        <f>'Pergola Wholesale'!M20+('Pergola Wholesale'!M20*'Pergola Retail'!$U$13)</f>
        <v>3778.11</v>
      </c>
      <c r="N20" s="252">
        <f>'Pergola Wholesale'!N20+('Pergola Wholesale'!N20*'Pergola Retail'!$U$13)</f>
        <v>790.02</v>
      </c>
      <c r="O20" s="210">
        <v>4</v>
      </c>
    </row>
    <row r="21" spans="1:16" ht="18" customHeight="1" x14ac:dyDescent="0.25">
      <c r="A21" s="4"/>
      <c r="B21" s="70" t="s">
        <v>1</v>
      </c>
      <c r="C21" s="95">
        <v>4</v>
      </c>
      <c r="D21" s="116">
        <f>'Pergola Wholesale'!D21+('Pergola Wholesale'!D21*'Pergola Retail'!$U$13)</f>
        <v>3239.46</v>
      </c>
      <c r="E21" s="116">
        <f>'Pergola Wholesale'!E21+('Pergola Wholesale'!E21*'Pergola Retail'!$U$13)</f>
        <v>561.32999999999993</v>
      </c>
      <c r="F21" s="117">
        <f>'Pergola Wholesale'!F21+('Pergola Wholesale'!F21*'Pergola Retail'!$U$13)</f>
        <v>1261.26</v>
      </c>
      <c r="G21" s="192"/>
      <c r="H21" s="102">
        <f>'Pergola Wholesale'!H21+('Pergola Wholesale'!H21*'Pergola Retail'!$U$13)</f>
        <v>5454.0360000000001</v>
      </c>
      <c r="I21" s="116">
        <f>'Pergola Wholesale'!I21+('Pergola Wholesale'!I21*'Pergola Retail'!$U$13)</f>
        <v>938.95200000000011</v>
      </c>
      <c r="J21" s="117">
        <f>'Pergola Wholesale'!J21+('Pergola Wholesale'!J21*'Pergola Retail'!$U$13)</f>
        <v>2262.75</v>
      </c>
      <c r="K21" s="161"/>
      <c r="L21" s="202" t="s">
        <v>116</v>
      </c>
      <c r="M21" s="116">
        <f>'Pergola Wholesale'!M21+('Pergola Wholesale'!M21*'Pergola Retail'!$U$13)</f>
        <v>4072.95</v>
      </c>
      <c r="N21" s="253">
        <f>'Pergola Wholesale'!N21+('Pergola Wholesale'!N21*'Pergola Retail'!$U$13)</f>
        <v>880.74</v>
      </c>
      <c r="O21" s="201">
        <v>4</v>
      </c>
    </row>
    <row r="22" spans="1:16" ht="18" customHeight="1" x14ac:dyDescent="0.25">
      <c r="A22" s="4"/>
      <c r="B22" s="69" t="s">
        <v>116</v>
      </c>
      <c r="C22" s="92">
        <v>4</v>
      </c>
      <c r="D22" s="113">
        <f>'Pergola Wholesale'!D22+('Pergola Wholesale'!D22*'Pergola Retail'!$U$13)</f>
        <v>3626.91</v>
      </c>
      <c r="E22" s="113">
        <f>'Pergola Wholesale'!E22+('Pergola Wholesale'!E22*'Pergola Retail'!$U$13)</f>
        <v>633.15</v>
      </c>
      <c r="F22" s="114">
        <f>'Pergola Wholesale'!F22+('Pergola Wholesale'!F22*'Pergola Retail'!$U$13)</f>
        <v>1561.5600000000002</v>
      </c>
      <c r="G22" s="192"/>
      <c r="H22" s="101">
        <f>'Pergola Wholesale'!H22+('Pergola Wholesale'!H22*'Pergola Retail'!$U$13)</f>
        <v>6010.4520000000002</v>
      </c>
      <c r="I22" s="113">
        <f>'Pergola Wholesale'!I22+('Pergola Wholesale'!I22*'Pergola Retail'!$U$13)</f>
        <v>1081.92</v>
      </c>
      <c r="J22" s="114">
        <f>'Pergola Wholesale'!J22+('Pergola Wholesale'!J22*'Pergola Retail'!$U$13)</f>
        <v>2555</v>
      </c>
      <c r="K22" s="161"/>
      <c r="L22" s="200" t="s">
        <v>2</v>
      </c>
      <c r="M22" s="113">
        <f>'Pergola Wholesale'!M22+('Pergola Wholesale'!M22*'Pergola Retail'!$U$13)</f>
        <v>3806.46</v>
      </c>
      <c r="N22" s="252">
        <f>'Pergola Wholesale'!N22+('Pergola Wholesale'!N22*'Pergola Retail'!$U$13)</f>
        <v>827.81999999999994</v>
      </c>
      <c r="O22" s="210">
        <v>4</v>
      </c>
    </row>
    <row r="23" spans="1:16" ht="18" customHeight="1" x14ac:dyDescent="0.25">
      <c r="A23" s="4"/>
      <c r="B23" s="70" t="s">
        <v>10</v>
      </c>
      <c r="C23" s="95">
        <v>4</v>
      </c>
      <c r="D23" s="116">
        <f>'Pergola Wholesale'!D23+('Pergola Wholesale'!D23*'Pergola Retail'!$U$13)</f>
        <v>2959.74</v>
      </c>
      <c r="E23" s="116">
        <f>'Pergola Wholesale'!E23+('Pergola Wholesale'!E23*'Pergola Retail'!$U$13)</f>
        <v>481.95000000000005</v>
      </c>
      <c r="F23" s="117">
        <f>'Pergola Wholesale'!F23+('Pergola Wholesale'!F23*'Pergola Retail'!$U$13)</f>
        <v>1210.3</v>
      </c>
      <c r="G23" s="192"/>
      <c r="H23" s="102">
        <f>'Pergola Wholesale'!H23+('Pergola Wholesale'!H23*'Pergola Retail'!$U$13)</f>
        <v>5019.3359999999993</v>
      </c>
      <c r="I23" s="116">
        <f>'Pergola Wholesale'!I23+('Pergola Wholesale'!I23*'Pergola Retail'!$U$13)</f>
        <v>834.62400000000002</v>
      </c>
      <c r="J23" s="117">
        <f>'Pergola Wholesale'!J23+('Pergola Wholesale'!J23*'Pergola Retail'!$U$13)</f>
        <v>1982.75</v>
      </c>
      <c r="K23" s="161"/>
      <c r="L23" s="202" t="s">
        <v>3</v>
      </c>
      <c r="M23" s="116">
        <f>'Pergola Wholesale'!M23+('Pergola Wholesale'!M23*'Pergola Retail'!$U$13)</f>
        <v>4182.5700000000006</v>
      </c>
      <c r="N23" s="253">
        <f>'Pergola Wholesale'!N23+('Pergola Wholesale'!N23*'Pergola Retail'!$U$13)</f>
        <v>975.24</v>
      </c>
      <c r="O23" s="201">
        <v>4</v>
      </c>
    </row>
    <row r="24" spans="1:16" ht="18" customHeight="1" x14ac:dyDescent="0.25">
      <c r="A24" s="4"/>
      <c r="B24" s="69" t="s">
        <v>2</v>
      </c>
      <c r="C24" s="92">
        <v>4</v>
      </c>
      <c r="D24" s="113">
        <f>'Pergola Wholesale'!D24+('Pergola Wholesale'!D24*'Pergola Retail'!$U$13)</f>
        <v>3275.3700000000003</v>
      </c>
      <c r="E24" s="113">
        <f>'Pergola Wholesale'!E24+('Pergola Wholesale'!E24*'Pergola Retail'!$U$13)</f>
        <v>559.44000000000005</v>
      </c>
      <c r="F24" s="114">
        <f>'Pergola Wholesale'!F24+('Pergola Wholesale'!F24*'Pergola Retail'!$U$13)</f>
        <v>1492.4</v>
      </c>
      <c r="G24" s="192"/>
      <c r="H24" s="101">
        <f>'Pergola Wholesale'!H24+('Pergola Wholesale'!H24*'Pergola Retail'!$U$13)</f>
        <v>5332.3200000000006</v>
      </c>
      <c r="I24" s="113">
        <f>'Pergola Wholesale'!I24+('Pergola Wholesale'!I24*'Pergola Retail'!$U$13)</f>
        <v>900.31200000000013</v>
      </c>
      <c r="J24" s="114">
        <f>'Pergola Wholesale'!J24+('Pergola Wholesale'!J24*'Pergola Retail'!$U$13)</f>
        <v>2366</v>
      </c>
      <c r="K24" s="161"/>
      <c r="L24" s="200" t="s">
        <v>4</v>
      </c>
      <c r="M24" s="113">
        <f>'Pergola Wholesale'!M24+('Pergola Wholesale'!M24*'Pergola Retail'!$U$13)</f>
        <v>4513.3200000000006</v>
      </c>
      <c r="N24" s="252">
        <f>'Pergola Wholesale'!N24+('Pergola Wholesale'!N24*'Pergola Retail'!$U$13)</f>
        <v>1111.32</v>
      </c>
      <c r="O24" s="210">
        <v>4</v>
      </c>
    </row>
    <row r="25" spans="1:16" ht="18" customHeight="1" x14ac:dyDescent="0.25">
      <c r="A25" s="4"/>
      <c r="B25" s="70" t="s">
        <v>3</v>
      </c>
      <c r="C25" s="95">
        <v>4</v>
      </c>
      <c r="D25" s="116">
        <f>'Pergola Wholesale'!D25+('Pergola Wholesale'!D25*'Pergola Retail'!$U$13)</f>
        <v>3443.58</v>
      </c>
      <c r="E25" s="116">
        <f>'Pergola Wholesale'!E25+('Pergola Wholesale'!E25*'Pergola Retail'!$U$13)</f>
        <v>655.82999999999993</v>
      </c>
      <c r="F25" s="117">
        <f>'Pergola Wholesale'!F25+('Pergola Wholesale'!F25*'Pergola Retail'!$U$13)</f>
        <v>1670.7600000000002</v>
      </c>
      <c r="G25" s="192"/>
      <c r="H25" s="102">
        <f>'Pergola Wholesale'!H25+('Pergola Wholesale'!H25*'Pergola Retail'!$U$13)</f>
        <v>5950.5599999999995</v>
      </c>
      <c r="I25" s="116">
        <f>'Pergola Wholesale'!I25+('Pergola Wholesale'!I25*'Pergola Retail'!$U$13)</f>
        <v>1002.7080000000001</v>
      </c>
      <c r="J25" s="117">
        <f>'Pergola Wholesale'!J25+('Pergola Wholesale'!J25*'Pergola Retail'!$U$13)</f>
        <v>2717.75</v>
      </c>
      <c r="K25" s="161"/>
      <c r="L25" s="202" t="s">
        <v>12</v>
      </c>
      <c r="M25" s="116">
        <f>'Pergola Wholesale'!M25+('Pergola Wholesale'!M25*'Pergola Retail'!$U$13)</f>
        <v>3938.76</v>
      </c>
      <c r="N25" s="253">
        <f>'Pergola Wholesale'!N25+('Pergola Wholesale'!N25*'Pergola Retail'!$U$13)</f>
        <v>963.90000000000009</v>
      </c>
      <c r="O25" s="201">
        <v>4</v>
      </c>
    </row>
    <row r="26" spans="1:16" ht="18" customHeight="1" x14ac:dyDescent="0.25">
      <c r="A26" s="4"/>
      <c r="B26" s="69" t="s">
        <v>4</v>
      </c>
      <c r="C26" s="92">
        <v>4</v>
      </c>
      <c r="D26" s="113">
        <f>'Pergola Wholesale'!D26+('Pergola Wholesale'!D26*'Pergola Retail'!$U$13)</f>
        <v>3700.6200000000003</v>
      </c>
      <c r="E26" s="113">
        <f>'Pergola Wholesale'!E26+('Pergola Wholesale'!E26*'Pergola Retail'!$U$13)</f>
        <v>769.23</v>
      </c>
      <c r="F26" s="114">
        <f>'Pergola Wholesale'!F26+('Pergola Wholesale'!F26*'Pergola Retail'!$U$13)</f>
        <v>1938.3000000000002</v>
      </c>
      <c r="G26" s="192"/>
      <c r="H26" s="101">
        <f>'Pergola Wholesale'!H26+('Pergola Wholesale'!H26*'Pergola Retail'!$U$13)</f>
        <v>6663.4679999999998</v>
      </c>
      <c r="I26" s="113">
        <f>'Pergola Wholesale'!I26+('Pergola Wholesale'!I26*'Pergola Retail'!$U$13)</f>
        <v>1163.0640000000001</v>
      </c>
      <c r="J26" s="114">
        <f>'Pergola Wholesale'!J26+('Pergola Wholesale'!J26*'Pergola Retail'!$U$13)</f>
        <v>3160.5</v>
      </c>
      <c r="K26" s="161"/>
      <c r="L26" s="200" t="s">
        <v>5</v>
      </c>
      <c r="M26" s="113">
        <f>'Pergola Wholesale'!M26+('Pergola Wholesale'!M26*'Pergola Retail'!$U$13)</f>
        <v>4294.08</v>
      </c>
      <c r="N26" s="252">
        <f>'Pergola Wholesale'!N26+('Pergola Wholesale'!N26*'Pergola Retail'!$U$13)</f>
        <v>1122.6599999999999</v>
      </c>
      <c r="O26" s="210">
        <v>4</v>
      </c>
    </row>
    <row r="27" spans="1:16" ht="18" customHeight="1" x14ac:dyDescent="0.25">
      <c r="A27" s="4"/>
      <c r="B27" s="70" t="s">
        <v>11</v>
      </c>
      <c r="C27" s="95">
        <v>4</v>
      </c>
      <c r="D27" s="116">
        <f>'Pergola Wholesale'!D27+('Pergola Wholesale'!D27*'Pergola Retail'!$U$13)</f>
        <v>4195.8</v>
      </c>
      <c r="E27" s="116">
        <f>'Pergola Wholesale'!E27+('Pergola Wholesale'!E27*'Pergola Retail'!$U$13)</f>
        <v>844.83</v>
      </c>
      <c r="F27" s="117">
        <f>'Pergola Wholesale'!F27+('Pergola Wholesale'!F27*'Pergola Retail'!$U$13)</f>
        <v>2220.4</v>
      </c>
      <c r="G27" s="192"/>
      <c r="H27" s="102">
        <f>'Pergola Wholesale'!H27+('Pergola Wholesale'!H27*'Pergola Retail'!$U$13)</f>
        <v>7509.6839999999993</v>
      </c>
      <c r="I27" s="116">
        <f>'Pergola Wholesale'!I27+('Pergola Wholesale'!I27*'Pergola Retail'!$U$13)</f>
        <v>1319.556</v>
      </c>
      <c r="J27" s="117">
        <f>'Pergola Wholesale'!J27+('Pergola Wholesale'!J27*'Pergola Retail'!$U$13)</f>
        <v>3578.75</v>
      </c>
      <c r="K27" s="161"/>
      <c r="L27" s="202" t="s">
        <v>13</v>
      </c>
      <c r="M27" s="116">
        <f>'Pergola Wholesale'!M27+('Pergola Wholesale'!M27*'Pergola Retail'!$U$13)</f>
        <v>4664.5200000000004</v>
      </c>
      <c r="N27" s="253">
        <f>'Pergola Wholesale'!N27+('Pergola Wholesale'!N27*'Pergola Retail'!$U$13)</f>
        <v>1271.97</v>
      </c>
      <c r="O27" s="201">
        <v>4</v>
      </c>
    </row>
    <row r="28" spans="1:16" ht="18" customHeight="1" x14ac:dyDescent="0.25">
      <c r="A28" s="4"/>
      <c r="B28" s="69" t="s">
        <v>12</v>
      </c>
      <c r="C28" s="92">
        <v>4</v>
      </c>
      <c r="D28" s="113">
        <f>'Pergola Wholesale'!D28+('Pergola Wholesale'!D28*'Pergola Retail'!$U$13)</f>
        <v>3471.93</v>
      </c>
      <c r="E28" s="113">
        <f>'Pergola Wholesale'!E28+('Pergola Wholesale'!E28*'Pergola Retail'!$U$13)</f>
        <v>653.94000000000005</v>
      </c>
      <c r="F28" s="114">
        <f>'Pergola Wholesale'!F28+('Pergola Wholesale'!F28*'Pergola Retail'!$U$13)</f>
        <v>1670.7600000000002</v>
      </c>
      <c r="G28" s="192"/>
      <c r="H28" s="101">
        <f>'Pergola Wholesale'!H28+('Pergola Wholesale'!H28*'Pergola Retail'!$U$13)</f>
        <v>5598.9359999999997</v>
      </c>
      <c r="I28" s="113">
        <f>'Pergola Wholesale'!I28+('Pergola Wholesale'!I28*'Pergola Retail'!$U$13)</f>
        <v>991.1160000000001</v>
      </c>
      <c r="J28" s="114">
        <f>'Pergola Wholesale'!J28+('Pergola Wholesale'!J28*'Pergola Retail'!$U$13)</f>
        <v>2658.25</v>
      </c>
      <c r="K28" s="161"/>
      <c r="L28" s="200" t="s">
        <v>6</v>
      </c>
      <c r="M28" s="113">
        <f>'Pergola Wholesale'!M28+('Pergola Wholesale'!M28*'Pergola Retail'!$U$13)</f>
        <v>4851.63</v>
      </c>
      <c r="N28" s="252">
        <f>'Pergola Wholesale'!N28+('Pergola Wholesale'!N28*'Pergola Retail'!$U$13)</f>
        <v>1375.92</v>
      </c>
      <c r="O28" s="210">
        <v>4</v>
      </c>
    </row>
    <row r="29" spans="1:16" ht="18" customHeight="1" thickBot="1" x14ac:dyDescent="0.3">
      <c r="A29" s="4"/>
      <c r="B29" s="70" t="s">
        <v>5</v>
      </c>
      <c r="C29" s="95">
        <v>4</v>
      </c>
      <c r="D29" s="116">
        <f>'Pergola Wholesale'!D29+('Pergola Wholesale'!D29*'Pergola Retail'!$U$13)</f>
        <v>3711.96</v>
      </c>
      <c r="E29" s="116">
        <f>'Pergola Wholesale'!E29+('Pergola Wholesale'!E29*'Pergola Retail'!$U$13)</f>
        <v>769.23</v>
      </c>
      <c r="F29" s="117">
        <f>'Pergola Wholesale'!F29+('Pergola Wholesale'!F29*'Pergola Retail'!$U$13)</f>
        <v>1900.08</v>
      </c>
      <c r="G29" s="192"/>
      <c r="H29" s="102">
        <f>'Pergola Wholesale'!H29+('Pergola Wholesale'!H29*'Pergola Retail'!$U$13)</f>
        <v>6371.7359999999999</v>
      </c>
      <c r="I29" s="116">
        <f>'Pergola Wholesale'!I29+('Pergola Wholesale'!I29*'Pergola Retail'!$U$13)</f>
        <v>1190.1120000000001</v>
      </c>
      <c r="J29" s="117">
        <f>'Pergola Wholesale'!J29+('Pergola Wholesale'!J29*'Pergola Retail'!$U$13)</f>
        <v>3136</v>
      </c>
      <c r="K29" s="161"/>
      <c r="L29" s="203" t="s">
        <v>7</v>
      </c>
      <c r="M29" s="119">
        <f>'Pergola Wholesale'!M29+('Pergola Wholesale'!M29*'Pergola Retail'!$U$13)</f>
        <v>5198.2</v>
      </c>
      <c r="N29" s="254">
        <f>'Pergola Wholesale'!N29+('Pergola Wholesale'!N29*'Pergola Retail'!$U$13)</f>
        <v>1574.37</v>
      </c>
      <c r="O29" s="204">
        <v>4</v>
      </c>
    </row>
    <row r="30" spans="1:16" ht="18" customHeight="1" x14ac:dyDescent="0.25">
      <c r="A30" s="4"/>
      <c r="B30" s="69" t="s">
        <v>13</v>
      </c>
      <c r="C30" s="92">
        <v>4</v>
      </c>
      <c r="D30" s="113">
        <f>'Pergola Wholesale'!D30+('Pergola Wholesale'!D30*'Pergola Retail'!$U$13)</f>
        <v>4038.93</v>
      </c>
      <c r="E30" s="113">
        <f>'Pergola Wholesale'!E30+('Pergola Wholesale'!E30*'Pergola Retail'!$U$13)</f>
        <v>869.4</v>
      </c>
      <c r="F30" s="114">
        <f>'Pergola Wholesale'!F30+('Pergola Wholesale'!F30*'Pergola Retail'!$U$13)</f>
        <v>2093</v>
      </c>
      <c r="G30" s="192"/>
      <c r="H30" s="101">
        <f>'Pergola Wholesale'!H30+('Pergola Wholesale'!H30*'Pergola Retail'!$U$13)</f>
        <v>7100.1</v>
      </c>
      <c r="I30" s="113">
        <f>'Pergola Wholesale'!I30+('Pergola Wholesale'!I30*'Pergola Retail'!$U$13)</f>
        <v>1387.1759999999999</v>
      </c>
      <c r="J30" s="114">
        <f>'Pergola Wholesale'!J30+('Pergola Wholesale'!J30*'Pergola Retail'!$U$13)</f>
        <v>3578.75</v>
      </c>
      <c r="K30" s="161"/>
      <c r="L30" s="209"/>
      <c r="M30" s="209"/>
      <c r="N30" s="209"/>
      <c r="O30" s="5"/>
    </row>
    <row r="31" spans="1:16" ht="18" customHeight="1" x14ac:dyDescent="0.25">
      <c r="A31" s="4"/>
      <c r="B31" s="70" t="s">
        <v>14</v>
      </c>
      <c r="C31" s="95">
        <v>4</v>
      </c>
      <c r="D31" s="116">
        <f>'Pergola Wholesale'!D31+('Pergola Wholesale'!D31*'Pergola Retail'!$U$13)</f>
        <v>4524.66</v>
      </c>
      <c r="E31" s="116">
        <f>'Pergola Wholesale'!E31+('Pergola Wholesale'!E31*'Pergola Retail'!$U$13)</f>
        <v>935.55</v>
      </c>
      <c r="F31" s="117">
        <f>'Pergola Wholesale'!F31+('Pergola Wholesale'!F31*'Pergola Retail'!$U$13)</f>
        <v>2307.7600000000002</v>
      </c>
      <c r="G31" s="192"/>
      <c r="H31" s="102">
        <f>'Pergola Wholesale'!H31+('Pergola Wholesale'!H31*'Pergola Retail'!$U$13)</f>
        <v>8040.9839999999995</v>
      </c>
      <c r="I31" s="116">
        <f>'Pergola Wholesale'!I31+('Pergola Wholesale'!I31*'Pergola Retail'!$U$13)</f>
        <v>1607.4240000000002</v>
      </c>
      <c r="J31" s="117">
        <f>'Pergola Wholesale'!J31+('Pergola Wholesale'!J31*'Pergola Retail'!$U$13)</f>
        <v>4011</v>
      </c>
      <c r="K31" s="161"/>
      <c r="L31" s="161"/>
      <c r="M31" s="161"/>
      <c r="N31" s="161"/>
      <c r="O31" s="5"/>
    </row>
    <row r="32" spans="1:16" ht="18" customHeight="1" x14ac:dyDescent="0.25">
      <c r="A32" s="4"/>
      <c r="B32" s="69" t="s">
        <v>15</v>
      </c>
      <c r="C32" s="92">
        <v>6</v>
      </c>
      <c r="D32" s="113">
        <f>'Pergola Wholesale'!D32+('Pergola Wholesale'!D32*'Pergola Retail'!$U$13)</f>
        <v>5046.3</v>
      </c>
      <c r="E32" s="113">
        <f>'Pergola Wholesale'!E32+('Pergola Wholesale'!E32*'Pergola Retail'!$U$13)</f>
        <v>1014.9300000000001</v>
      </c>
      <c r="F32" s="114">
        <f>'Pergola Wholesale'!F32+('Pergola Wholesale'!F32*'Pergola Retail'!$U$13)</f>
        <v>2538.9</v>
      </c>
      <c r="G32" s="192"/>
      <c r="H32" s="101">
        <f>'Pergola Wholesale'!H32+('Pergola Wholesale'!H32*'Pergola Retail'!$U$13)</f>
        <v>8864.0160000000014</v>
      </c>
      <c r="I32" s="113">
        <f>'Pergola Wholesale'!I32+('Pergola Wholesale'!I32*'Pergola Retail'!$U$13)</f>
        <v>1692.4320000000002</v>
      </c>
      <c r="J32" s="114">
        <f>'Pergola Wholesale'!J32+('Pergola Wholesale'!J32*'Pergola Retail'!$U$13)</f>
        <v>4466</v>
      </c>
      <c r="K32" s="161"/>
      <c r="L32" s="161"/>
      <c r="M32" s="161"/>
      <c r="N32" s="161"/>
      <c r="O32" s="5"/>
    </row>
    <row r="33" spans="1:15" ht="18" customHeight="1" x14ac:dyDescent="0.25">
      <c r="A33" s="4"/>
      <c r="B33" s="70" t="s">
        <v>16</v>
      </c>
      <c r="C33" s="95">
        <v>6</v>
      </c>
      <c r="D33" s="116">
        <f>'Pergola Wholesale'!D33+('Pergola Wholesale'!D33*'Pergola Retail'!$U$13)</f>
        <v>5458.3200000000006</v>
      </c>
      <c r="E33" s="116">
        <f>'Pergola Wholesale'!E33+('Pergola Wholesale'!E33*'Pergola Retail'!$U$13)</f>
        <v>1215.27</v>
      </c>
      <c r="F33" s="117">
        <f>'Pergola Wholesale'!F33+('Pergola Wholesale'!F33*'Pergola Retail'!$U$13)</f>
        <v>3010.2799999999997</v>
      </c>
      <c r="G33" s="192"/>
      <c r="H33" s="102">
        <f>'Pergola Wholesale'!H33+('Pergola Wholesale'!H33*'Pergola Retail'!$U$13)</f>
        <v>10038.671999999999</v>
      </c>
      <c r="I33" s="116">
        <f>'Pergola Wholesale'!I33+('Pergola Wholesale'!I33*'Pergola Retail'!$U$13)</f>
        <v>1957.116</v>
      </c>
      <c r="J33" s="117">
        <f>'Pergola Wholesale'!J33+('Pergola Wholesale'!J33*'Pergola Retail'!$U$13)</f>
        <v>5351.5</v>
      </c>
      <c r="K33" s="161"/>
      <c r="L33" s="161"/>
      <c r="M33" s="161"/>
      <c r="N33" s="161"/>
      <c r="O33" s="5"/>
    </row>
    <row r="34" spans="1:15" ht="18" customHeight="1" x14ac:dyDescent="0.25">
      <c r="A34" s="4"/>
      <c r="B34" s="69" t="s">
        <v>6</v>
      </c>
      <c r="C34" s="92">
        <v>4</v>
      </c>
      <c r="D34" s="113">
        <f>'Pergola Wholesale'!D34+('Pergola Wholesale'!D34*'Pergola Retail'!$U$13)</f>
        <v>3978.45</v>
      </c>
      <c r="E34" s="113">
        <f>'Pergola Wholesale'!E34+('Pergola Wholesale'!E34*'Pergola Retail'!$U$13)</f>
        <v>844.83</v>
      </c>
      <c r="F34" s="114">
        <f>'Pergola Wholesale'!F34+('Pergola Wholesale'!F34*'Pergola Retail'!$U$13)</f>
        <v>2156.6999999999998</v>
      </c>
      <c r="G34" s="192"/>
      <c r="H34" s="101">
        <f>'Pergola Wholesale'!H34+('Pergola Wholesale'!H34*'Pergola Retail'!$U$13)</f>
        <v>7163.8559999999998</v>
      </c>
      <c r="I34" s="113">
        <f>'Pergola Wholesale'!I34+('Pergola Wholesale'!I34*'Pergola Retail'!$U$13)</f>
        <v>1400.7</v>
      </c>
      <c r="J34" s="114">
        <f>'Pergola Wholesale'!J34+('Pergola Wholesale'!J34*'Pergola Retail'!$U$13)</f>
        <v>3578.75</v>
      </c>
      <c r="K34" s="161"/>
      <c r="L34" s="161"/>
      <c r="M34" s="161"/>
      <c r="N34" s="161"/>
      <c r="O34" s="5"/>
    </row>
    <row r="35" spans="1:15" ht="18" customHeight="1" x14ac:dyDescent="0.25">
      <c r="A35" s="4"/>
      <c r="B35" s="70" t="s">
        <v>7</v>
      </c>
      <c r="C35" s="95">
        <v>4</v>
      </c>
      <c r="D35" s="116">
        <f>'Pergola Wholesale'!D35+('Pergola Wholesale'!D35*'Pergola Retail'!$U$13)</f>
        <v>4258.17</v>
      </c>
      <c r="E35" s="116">
        <f>'Pergola Wholesale'!E35+('Pergola Wholesale'!E35*'Pergola Retail'!$U$13)</f>
        <v>952.56</v>
      </c>
      <c r="F35" s="117">
        <f>'Pergola Wholesale'!F35+('Pergola Wholesale'!F35*'Pergola Retail'!$U$13)</f>
        <v>2475.1999999999998</v>
      </c>
      <c r="G35" s="192"/>
      <c r="H35" s="102">
        <f>'Pergola Wholesale'!H35+('Pergola Wholesale'!H35*'Pergola Retail'!$U$13)</f>
        <v>8054.5079999999998</v>
      </c>
      <c r="I35" s="116">
        <f>'Pergola Wholesale'!I35+('Pergola Wholesale'!I35*'Pergola Retail'!$U$13)</f>
        <v>1665.384</v>
      </c>
      <c r="J35" s="117">
        <f>'Pergola Wholesale'!J35+('Pergola Wholesale'!J35*'Pergola Retail'!$U$13)</f>
        <v>4128.25</v>
      </c>
      <c r="K35" s="161"/>
      <c r="L35" s="161"/>
      <c r="M35" s="161"/>
      <c r="N35" s="161"/>
      <c r="O35" s="5"/>
    </row>
    <row r="36" spans="1:15" ht="18" customHeight="1" x14ac:dyDescent="0.25">
      <c r="A36" s="4"/>
      <c r="B36" s="69" t="s">
        <v>17</v>
      </c>
      <c r="C36" s="92">
        <v>4</v>
      </c>
      <c r="D36" s="113">
        <f>'Pergola Wholesale'!D36+('Pergola Wholesale'!D36*'Pergola Retail'!$U$13)</f>
        <v>4815.72</v>
      </c>
      <c r="E36" s="113">
        <f>'Pergola Wholesale'!E36+('Pergola Wholesale'!E36*'Pergola Retail'!$U$13)</f>
        <v>1069.74</v>
      </c>
      <c r="F36" s="114">
        <f>'Pergola Wholesale'!F36+('Pergola Wholesale'!F36*'Pergola Retail'!$U$13)</f>
        <v>2768.2200000000003</v>
      </c>
      <c r="G36" s="192"/>
      <c r="H36" s="101">
        <f>'Pergola Wholesale'!H36+('Pergola Wholesale'!H36*'Pergola Retail'!$U$13)</f>
        <v>8780.94</v>
      </c>
      <c r="I36" s="113">
        <f>'Pergola Wholesale'!I36+('Pergola Wholesale'!I36*'Pergola Retail'!$U$13)</f>
        <v>1914.6120000000001</v>
      </c>
      <c r="J36" s="114">
        <f>'Pergola Wholesale'!J36+('Pergola Wholesale'!J36*'Pergola Retail'!$U$13)</f>
        <v>4579.75</v>
      </c>
      <c r="K36" s="161"/>
      <c r="L36" s="161"/>
      <c r="M36" s="161"/>
      <c r="N36" s="161"/>
      <c r="O36" s="5"/>
    </row>
    <row r="37" spans="1:15" ht="18" customHeight="1" x14ac:dyDescent="0.25">
      <c r="A37" s="4"/>
      <c r="B37" s="70" t="s">
        <v>18</v>
      </c>
      <c r="C37" s="95">
        <v>6</v>
      </c>
      <c r="D37" s="116">
        <f>'Pergola Wholesale'!D37+('Pergola Wholesale'!D37*'Pergola Retail'!$U$13)</f>
        <v>5348.7</v>
      </c>
      <c r="E37" s="116">
        <f>'Pergola Wholesale'!E37+('Pergola Wholesale'!E37*'Pergola Retail'!$U$13)</f>
        <v>1203.93</v>
      </c>
      <c r="F37" s="117">
        <f>'Pergola Wholesale'!F37+('Pergola Wholesale'!F37*'Pergola Retail'!$U$13)</f>
        <v>3086.7200000000003</v>
      </c>
      <c r="G37" s="192"/>
      <c r="H37" s="102">
        <f>'Pergola Wholesale'!H37+('Pergola Wholesale'!H37*'Pergola Retail'!$U$13)</f>
        <v>9462.9359999999997</v>
      </c>
      <c r="I37" s="116">
        <f>'Pergola Wholesale'!I37+('Pergola Wholesale'!I37*'Pergola Retail'!$U$13)</f>
        <v>2022.8040000000001</v>
      </c>
      <c r="J37" s="117">
        <f>'Pergola Wholesale'!J37+('Pergola Wholesale'!J37*'Pergola Retail'!$U$13)</f>
        <v>5026</v>
      </c>
      <c r="K37" s="161"/>
      <c r="L37" s="161"/>
      <c r="M37" s="161"/>
      <c r="N37" s="161"/>
      <c r="O37" s="5"/>
    </row>
    <row r="38" spans="1:15" ht="18" customHeight="1" x14ac:dyDescent="0.25">
      <c r="A38" s="4"/>
      <c r="B38" s="69" t="s">
        <v>19</v>
      </c>
      <c r="C38" s="92">
        <v>6</v>
      </c>
      <c r="D38" s="113">
        <f>'Pergola Wholesale'!D38+('Pergola Wholesale'!D38*'Pergola Retail'!$U$13)</f>
        <v>6029.1</v>
      </c>
      <c r="E38" s="113">
        <f>'Pergola Wholesale'!E38+('Pergola Wholesale'!E38*'Pergola Retail'!$U$13)</f>
        <v>1428.84</v>
      </c>
      <c r="F38" s="114">
        <f>'Pergola Wholesale'!F38+('Pergola Wholesale'!F38*'Pergola Retail'!$U$13)</f>
        <v>3634.54</v>
      </c>
      <c r="G38" s="192"/>
      <c r="H38" s="101">
        <f>'Pergola Wholesale'!H38+('Pergola Wholesale'!H38*'Pergola Retail'!$U$13)</f>
        <v>10558.380000000001</v>
      </c>
      <c r="I38" s="113">
        <f>'Pergola Wholesale'!I38+('Pergola Wholesale'!I38*'Pergola Retail'!$U$13)</f>
        <v>2391.8160000000003</v>
      </c>
      <c r="J38" s="114">
        <f>'Pergola Wholesale'!J38+('Pergola Wholesale'!J38*'Pergola Retail'!$U$13)</f>
        <v>6062</v>
      </c>
      <c r="K38" s="161"/>
      <c r="L38" s="161"/>
      <c r="M38" s="161"/>
      <c r="N38" s="161"/>
      <c r="O38" s="5"/>
    </row>
    <row r="39" spans="1:15" ht="18" customHeight="1" thickBot="1" x14ac:dyDescent="0.3">
      <c r="A39" s="4"/>
      <c r="B39" s="70" t="s">
        <v>30</v>
      </c>
      <c r="C39" s="95">
        <v>6</v>
      </c>
      <c r="D39" s="116">
        <f>'Pergola Wholesale'!D39+('Pergola Wholesale'!D39*'Pergola Retail'!$U$13)</f>
        <v>6322.05</v>
      </c>
      <c r="E39" s="116">
        <f>'Pergola Wholesale'!E39+('Pergola Wholesale'!E39*'Pergola Retail'!$U$13)</f>
        <v>1695.3300000000002</v>
      </c>
      <c r="F39" s="117">
        <f>'Pergola Wholesale'!F39+('Pergola Wholesale'!F39*'Pergola Retail'!$U$13)</f>
        <v>4107.74</v>
      </c>
      <c r="G39" s="192"/>
      <c r="H39" s="102">
        <f>'Pergola Wholesale'!H39+('Pergola Wholesale'!H39*'Pergola Retail'!$U$13)</f>
        <v>12314.567999999999</v>
      </c>
      <c r="I39" s="116">
        <f>'Pergola Wholesale'!I39+('Pergola Wholesale'!I39*'Pergola Retail'!$U$13)</f>
        <v>2785.944</v>
      </c>
      <c r="J39" s="117">
        <f>'Pergola Wholesale'!J39+('Pergola Wholesale'!J39*'Pergola Retail'!$U$13)</f>
        <v>7110.25</v>
      </c>
      <c r="K39" s="161"/>
      <c r="L39" s="161"/>
      <c r="M39" s="161"/>
      <c r="N39" s="161"/>
      <c r="O39" s="5"/>
    </row>
    <row r="40" spans="1:15" ht="18" customHeight="1" x14ac:dyDescent="0.3">
      <c r="A40" s="4"/>
      <c r="B40" s="69" t="s">
        <v>20</v>
      </c>
      <c r="C40" s="92">
        <v>4</v>
      </c>
      <c r="D40" s="113">
        <f>'Pergola Wholesale'!D40+('Pergola Wholesale'!D40*'Pergola Retail'!$U$13)</f>
        <v>4511.43</v>
      </c>
      <c r="E40" s="113">
        <f>'Pergola Wholesale'!E40+('Pergola Wholesale'!E40*'Pergola Retail'!$U$13)</f>
        <v>1111.32</v>
      </c>
      <c r="F40" s="114">
        <f>'Pergola Wholesale'!F40+('Pergola Wholesale'!F40*'Pergola Retail'!$U$13)</f>
        <v>2959.32</v>
      </c>
      <c r="G40" s="192"/>
      <c r="H40" s="101">
        <f>'Pergola Wholesale'!H40+('Pergola Wholesale'!H40*'Pergola Retail'!$U$13)</f>
        <v>8628.3119999999999</v>
      </c>
      <c r="I40" s="113">
        <f>'Pergola Wholesale'!I40+('Pergola Wholesale'!I40*'Pergola Retail'!$U$13)</f>
        <v>1796.7600000000002</v>
      </c>
      <c r="J40" s="114">
        <f>'Pergola Wholesale'!J40+('Pergola Wholesale'!J40*'Pergola Retail'!$U$13)</f>
        <v>4826.5</v>
      </c>
      <c r="K40" s="161"/>
      <c r="L40" s="241" t="s">
        <v>141</v>
      </c>
      <c r="M40" s="209"/>
      <c r="N40" s="209"/>
      <c r="O40" s="233"/>
    </row>
    <row r="41" spans="1:15" ht="18" customHeight="1" x14ac:dyDescent="0.25">
      <c r="A41" s="4"/>
      <c r="B41" s="70" t="s">
        <v>118</v>
      </c>
      <c r="C41" s="95">
        <v>4</v>
      </c>
      <c r="D41" s="116">
        <f>'Pergola Wholesale'!D41+('Pergola Wholesale'!D41*'Pergola Retail'!$U$13)</f>
        <v>4876.2</v>
      </c>
      <c r="E41" s="116">
        <f>'Pergola Wholesale'!E41+('Pergola Wholesale'!E41*'Pergola Retail'!$U$13)</f>
        <v>1219.05</v>
      </c>
      <c r="F41" s="117">
        <f>'Pergola Wholesale'!F41+('Pergola Wholesale'!F41*'Pergola Retail'!$U$13)</f>
        <v>3325.14</v>
      </c>
      <c r="G41" s="192"/>
      <c r="H41" s="102">
        <f>'Pergola Wholesale'!H41+('Pergola Wholesale'!H41*'Pergola Retail'!$U$13)</f>
        <v>9497.7119999999995</v>
      </c>
      <c r="I41" s="116">
        <f>'Pergola Wholesale'!I41+('Pergola Wholesale'!I41*'Pergola Retail'!$U$13)</f>
        <v>1999.62</v>
      </c>
      <c r="J41" s="117">
        <f>'Pergola Wholesale'!J41+('Pergola Wholesale'!J41*'Pergola Retail'!$U$13)</f>
        <v>5432</v>
      </c>
      <c r="K41" s="161"/>
      <c r="L41" s="234" t="s">
        <v>142</v>
      </c>
      <c r="M41" s="161"/>
      <c r="N41" s="161"/>
      <c r="O41" s="83"/>
    </row>
    <row r="42" spans="1:15" ht="18" customHeight="1" x14ac:dyDescent="0.25">
      <c r="A42" s="4"/>
      <c r="B42" s="69" t="s">
        <v>21</v>
      </c>
      <c r="C42" s="92">
        <v>6</v>
      </c>
      <c r="D42" s="113">
        <f>'Pergola Wholesale'!D42+('Pergola Wholesale'!D42*'Pergola Retail'!$U$13)</f>
        <v>5581.17</v>
      </c>
      <c r="E42" s="113">
        <f>'Pergola Wholesale'!E42+('Pergola Wholesale'!E42*'Pergola Retail'!$U$13)</f>
        <v>1351.35</v>
      </c>
      <c r="F42" s="114">
        <f>'Pergola Wholesale'!F42+('Pergola Wholesale'!F42*'Pergola Retail'!$U$13)</f>
        <v>3636.36</v>
      </c>
      <c r="G42" s="192"/>
      <c r="H42" s="101">
        <f>'Pergola Wholesale'!H42+('Pergola Wholesale'!H42*'Pergola Retail'!$U$13)</f>
        <v>10571.904</v>
      </c>
      <c r="I42" s="113">
        <f>'Pergola Wholesale'!I42+('Pergola Wholesale'!I42*'Pergola Retail'!$U$13)</f>
        <v>2007.348</v>
      </c>
      <c r="J42" s="114">
        <f>'Pergola Wholesale'!J42+('Pergola Wholesale'!J42*'Pergola Retail'!$U$13)</f>
        <v>6039.25</v>
      </c>
      <c r="K42" s="161"/>
      <c r="L42" s="234" t="s">
        <v>147</v>
      </c>
      <c r="M42" s="161"/>
      <c r="N42" s="161"/>
      <c r="O42" s="83"/>
    </row>
    <row r="43" spans="1:15" ht="18" customHeight="1" x14ac:dyDescent="0.25">
      <c r="A43" s="4"/>
      <c r="B43" s="70" t="s">
        <v>22</v>
      </c>
      <c r="C43" s="95">
        <v>6</v>
      </c>
      <c r="D43" s="116">
        <f>'Pergola Wholesale'!D43+('Pergola Wholesale'!D43*'Pergola Retail'!$U$13)</f>
        <v>6138.72</v>
      </c>
      <c r="E43" s="116">
        <f>'Pergola Wholesale'!E43+('Pergola Wholesale'!E43*'Pergola Retail'!$U$13)</f>
        <v>1578.15</v>
      </c>
      <c r="F43" s="117">
        <f>'Pergola Wholesale'!F43+('Pergola Wholesale'!F43*'Pergola Retail'!$U$13)</f>
        <v>4324.3200000000006</v>
      </c>
      <c r="G43" s="192"/>
      <c r="H43" s="102">
        <f>'Pergola Wholesale'!H43+('Pergola Wholesale'!H43*'Pergola Retail'!$U$13)</f>
        <v>11671.212</v>
      </c>
      <c r="I43" s="116">
        <f>'Pergola Wholesale'!I43+('Pergola Wholesale'!I43*'Pergola Retail'!$U$13)</f>
        <v>2598.54</v>
      </c>
      <c r="J43" s="117">
        <f>'Pergola Wholesale'!J43+('Pergola Wholesale'!J43*'Pergola Retail'!$U$13)</f>
        <v>7717.5</v>
      </c>
      <c r="K43" s="161"/>
      <c r="L43" s="234" t="s">
        <v>143</v>
      </c>
      <c r="M43" s="161"/>
      <c r="N43" s="161"/>
      <c r="O43" s="83"/>
    </row>
    <row r="44" spans="1:15" ht="18" customHeight="1" thickBot="1" x14ac:dyDescent="0.3">
      <c r="A44" s="4"/>
      <c r="B44" s="69" t="s">
        <v>23</v>
      </c>
      <c r="C44" s="92">
        <v>6</v>
      </c>
      <c r="D44" s="113">
        <f>'Pergola Wholesale'!D44+('Pergola Wholesale'!D44*'Pergola Retail'!$U$13)</f>
        <v>6732.18</v>
      </c>
      <c r="E44" s="113">
        <f>'Pergola Wholesale'!E44+('Pergola Wholesale'!E44*'Pergola Retail'!$U$13)</f>
        <v>1803.0600000000002</v>
      </c>
      <c r="F44" s="114">
        <f>'Pergola Wholesale'!F44+('Pergola Wholesale'!F44*'Pergola Retail'!$U$13)</f>
        <v>4974.0600000000004</v>
      </c>
      <c r="G44" s="192"/>
      <c r="H44" s="101">
        <f>'Pergola Wholesale'!H44+('Pergola Wholesale'!H44*'Pergola Retail'!$U$13)</f>
        <v>13268.976000000001</v>
      </c>
      <c r="I44" s="113">
        <f>'Pergola Wholesale'!I44+('Pergola Wholesale'!I44*'Pergola Retail'!$U$13)</f>
        <v>3052.5600000000004</v>
      </c>
      <c r="J44" s="114">
        <f>'Pergola Wholesale'!J44+('Pergola Wholesale'!J44*'Pergola Retail'!$U$13)</f>
        <v>8440.25</v>
      </c>
      <c r="K44" s="161"/>
      <c r="L44" s="235" t="s">
        <v>144</v>
      </c>
      <c r="M44" s="227"/>
      <c r="N44" s="227"/>
      <c r="O44" s="236"/>
    </row>
    <row r="45" spans="1:15" ht="18" customHeight="1" thickBot="1" x14ac:dyDescent="0.3">
      <c r="A45" s="4"/>
      <c r="B45" s="70" t="s">
        <v>117</v>
      </c>
      <c r="C45" s="116">
        <f>'Pergola Wholesale'!C45</f>
        <v>6</v>
      </c>
      <c r="D45" s="116">
        <f>'Pergola Wholesale'!D45+('Pergola Wholesale'!D45*'Pergola Retail'!$U$13)</f>
        <v>7352.1</v>
      </c>
      <c r="E45" s="116">
        <f>'Pergola Wholesale'!E45+('Pergola Wholesale'!E45*'Pergola Retail'!$U$13)</f>
        <v>2114.9100000000003</v>
      </c>
      <c r="F45" s="117">
        <f>'Pergola Wholesale'!F45+('Pergola Wholesale'!F45*'Pergola Retail'!$U$13)</f>
        <v>5691.1399999999994</v>
      </c>
      <c r="G45" s="192"/>
      <c r="H45" s="102">
        <f>'Pergola Wholesale'!H45+('Pergola Wholesale'!H45*'Pergola Retail'!$U$13)</f>
        <v>14600.124</v>
      </c>
      <c r="I45" s="116">
        <f>'Pergola Wholesale'!I45+('Pergola Wholesale'!I45*'Pergola Retail'!$U$13)</f>
        <v>3568.4040000000005</v>
      </c>
      <c r="J45" s="117">
        <f>'Pergola Wholesale'!J45+('Pergola Wholesale'!J45*'Pergola Retail'!$U$13)</f>
        <v>9640.75</v>
      </c>
      <c r="K45" s="161"/>
    </row>
    <row r="46" spans="1:15" ht="18" customHeight="1" x14ac:dyDescent="0.25">
      <c r="A46" s="4"/>
      <c r="B46" s="69" t="s">
        <v>205</v>
      </c>
      <c r="C46" s="113">
        <f>'Pergola Wholesale'!C46</f>
        <v>4</v>
      </c>
      <c r="D46" s="113">
        <f>'Pergola Wholesale'!D46+('Pergola Wholesale'!D46*'Pergola Retail'!$U$13)</f>
        <v>6000.75</v>
      </c>
      <c r="E46" s="113">
        <f>'Pergola Wholesale'!E46+('Pergola Wholesale'!E46*'Pergola Retail'!$U$13)</f>
        <v>1317.3300000000002</v>
      </c>
      <c r="F46" s="114">
        <f>'Pergola Wholesale'!F46+('Pergola Wholesale'!F46*'Pergola Retail'!$U$13)</f>
        <v>3745.5600000000004</v>
      </c>
      <c r="G46" s="192"/>
      <c r="H46" s="101">
        <f>'Pergola Wholesale'!H46+('Pergola Wholesale'!H46*'Pergola Retail'!$U$13)</f>
        <v>11893.392000000002</v>
      </c>
      <c r="I46" s="113">
        <f>'Pergola Wholesale'!I46+('Pergola Wholesale'!I46*'Pergola Retail'!$U$13)</f>
        <v>2204.4119999999998</v>
      </c>
      <c r="J46" s="114">
        <f>'Pergola Wholesale'!J46+('Pergola Wholesale'!J46*'Pergola Retail'!$U$13)</f>
        <v>6109.25</v>
      </c>
      <c r="K46" s="161"/>
      <c r="L46" s="646" t="s">
        <v>130</v>
      </c>
      <c r="M46" s="647"/>
      <c r="N46" s="648"/>
    </row>
    <row r="47" spans="1:15" ht="18" customHeight="1" thickBot="1" x14ac:dyDescent="0.3">
      <c r="A47" s="4"/>
      <c r="B47" s="70" t="s">
        <v>206</v>
      </c>
      <c r="C47" s="116">
        <f>'Pergola Wholesale'!C47</f>
        <v>6</v>
      </c>
      <c r="D47" s="116">
        <f>'Pergola Wholesale'!D47+('Pergola Wholesale'!D47*'Pergola Retail'!$U$13)</f>
        <v>6671.7</v>
      </c>
      <c r="E47" s="116">
        <f>'Pergola Wholesale'!E47+('Pergola Wholesale'!E47*'Pergola Retail'!$U$13)</f>
        <v>1462.8600000000001</v>
      </c>
      <c r="F47" s="117">
        <f>'Pergola Wholesale'!F47+('Pergola Wholesale'!F47*'Pergola Retail'!$U$13)</f>
        <v>4160.5200000000004</v>
      </c>
      <c r="G47" s="192"/>
      <c r="H47" s="102">
        <f>'Pergola Wholesale'!H47+('Pergola Wholesale'!H47*'Pergola Retail'!$U$13)</f>
        <v>13214.880000000001</v>
      </c>
      <c r="I47" s="116">
        <f>'Pergola Wholesale'!I47+('Pergola Wholesale'!I47*'Pergola Retail'!$U$13)</f>
        <v>2447.8440000000001</v>
      </c>
      <c r="J47" s="117">
        <f>'Pergola Wholesale'!J47+('Pergola Wholesale'!J47*'Pergola Retail'!$U$13)</f>
        <v>6774.25</v>
      </c>
      <c r="K47" s="161"/>
      <c r="L47" s="649"/>
      <c r="M47" s="650"/>
      <c r="N47" s="651"/>
      <c r="O47" s="5"/>
    </row>
    <row r="48" spans="1:15" ht="18" customHeight="1" thickBot="1" x14ac:dyDescent="0.3">
      <c r="A48" s="4"/>
      <c r="B48" s="69" t="s">
        <v>207</v>
      </c>
      <c r="C48" s="113">
        <f>'Pergola Wholesale'!C48</f>
        <v>6</v>
      </c>
      <c r="D48" s="113">
        <f>'Pergola Wholesale'!D48+('Pergola Wholesale'!D48*'Pergola Retail'!$U$13)</f>
        <v>7985.25</v>
      </c>
      <c r="E48" s="113">
        <f>'Pergola Wholesale'!E48+('Pergola Wholesale'!E48*'Pergola Retail'!$U$13)</f>
        <v>1755.8100000000002</v>
      </c>
      <c r="F48" s="114">
        <f>'Pergola Wholesale'!F48+('Pergola Wholesale'!F48*'Pergola Retail'!$U$13)</f>
        <v>4954.04</v>
      </c>
      <c r="G48" s="192"/>
      <c r="H48" s="101">
        <f>'Pergola Wholesale'!H48+('Pergola Wholesale'!H48*'Pergola Retail'!$U$13)</f>
        <v>15649.2</v>
      </c>
      <c r="I48" s="113">
        <f>'Pergola Wholesale'!I48+('Pergola Wholesale'!I48*'Pergola Retail'!$U$13)</f>
        <v>2938.5720000000001</v>
      </c>
      <c r="J48" s="114">
        <f>'Pergola Wholesale'!J48+('Pergola Wholesale'!J48*'Pergola Retail'!$U$13)</f>
        <v>8086.75</v>
      </c>
      <c r="K48" s="161"/>
      <c r="L48" s="226" t="s">
        <v>31</v>
      </c>
      <c r="M48" s="226" t="s">
        <v>37</v>
      </c>
      <c r="N48" s="226" t="s">
        <v>48</v>
      </c>
      <c r="O48" s="5"/>
    </row>
    <row r="49" spans="1:15" ht="18" customHeight="1" x14ac:dyDescent="0.25">
      <c r="A49" s="4"/>
      <c r="B49" s="70" t="s">
        <v>208</v>
      </c>
      <c r="C49" s="116">
        <f>'Pergola Wholesale'!C49</f>
        <v>6</v>
      </c>
      <c r="D49" s="116">
        <f>'Pergola Wholesale'!D49+('Pergola Wholesale'!D49*'Pergola Retail'!$U$13)</f>
        <v>9287.4599999999991</v>
      </c>
      <c r="E49" s="116">
        <f>'Pergola Wholesale'!E49+('Pergola Wholesale'!E49*'Pergola Retail'!$U$13)</f>
        <v>2048.7600000000002</v>
      </c>
      <c r="F49" s="117">
        <f>'Pergola Wholesale'!F49+('Pergola Wholesale'!F49*'Pergola Retail'!$U$13)</f>
        <v>5760.3</v>
      </c>
      <c r="G49" s="192"/>
      <c r="H49" s="102">
        <f>'Pergola Wholesale'!H49+('Pergola Wholesale'!H49*'Pergola Retail'!$U$13)</f>
        <v>18013.968000000001</v>
      </c>
      <c r="I49" s="116">
        <f>'Pergola Wholesale'!I49+('Pergola Wholesale'!I49*'Pergola Retail'!$U$13)</f>
        <v>3427.3679999999999</v>
      </c>
      <c r="J49" s="117">
        <f>'Pergola Wholesale'!J49+('Pergola Wholesale'!J49*'Pergola Retail'!$U$13)</f>
        <v>9402.75</v>
      </c>
      <c r="K49" s="161"/>
      <c r="L49" s="68" t="s">
        <v>131</v>
      </c>
      <c r="M49" s="110">
        <f>'Pergola Wholesale'!M49+('Pergola Wholesale'!M49*'Pergola Retail'!$U$13)</f>
        <v>1151.01</v>
      </c>
      <c r="N49" s="255">
        <f>'Pergola Wholesale'!N49+('Pergola Wholesale'!N49*'Pergola Retail'!$U$13)</f>
        <v>1544.48</v>
      </c>
      <c r="O49" s="5"/>
    </row>
    <row r="50" spans="1:15" ht="18" customHeight="1" thickBot="1" x14ac:dyDescent="0.3">
      <c r="A50" s="4"/>
      <c r="B50" s="228" t="s">
        <v>210</v>
      </c>
      <c r="C50" s="258">
        <f>'Pergola Wholesale'!C50</f>
        <v>6</v>
      </c>
      <c r="D50" s="258">
        <f>'Pergola Wholesale'!D50+('Pergola Wholesale'!D50*'Pergola Retail'!$U$13)</f>
        <v>10565.1</v>
      </c>
      <c r="E50" s="258">
        <f>'Pergola Wholesale'!E50+('Pergola Wholesale'!E50*'Pergola Retail'!$U$13)</f>
        <v>2343.6</v>
      </c>
      <c r="F50" s="190">
        <f>'Pergola Wholesale'!F50+('Pergola Wholesale'!F50*'Pergola Retail'!$U$13)</f>
        <v>6570.2</v>
      </c>
      <c r="G50" s="106"/>
      <c r="H50" s="177">
        <f>'Pergola Wholesale'!H50+('Pergola Wholesale'!H50*'Pergola Retail'!$U$13)</f>
        <v>20587.392</v>
      </c>
      <c r="I50" s="258">
        <f>'Pergola Wholesale'!I50+('Pergola Wholesale'!I50*'Pergola Retail'!$U$13)</f>
        <v>3918.0959999999995</v>
      </c>
      <c r="J50" s="190">
        <f>'Pergola Wholesale'!J50+('Pergola Wholesale'!J50*'Pergola Retail'!$U$13)</f>
        <v>10722.25</v>
      </c>
      <c r="K50" s="161"/>
      <c r="L50" s="69" t="s">
        <v>132</v>
      </c>
      <c r="M50" s="113">
        <f>'Pergola Wholesale'!M50+('Pergola Wholesale'!M50*'Pergola Retail'!$U$13)</f>
        <v>1209.5999999999999</v>
      </c>
      <c r="N50" s="256">
        <f>'Pergola Wholesale'!N50+('Pergola Wholesale'!N50*'Pergola Retail'!$U$13)</f>
        <v>1652.2800000000002</v>
      </c>
      <c r="O50" s="5"/>
    </row>
    <row r="51" spans="1:15" ht="18" customHeight="1" thickBot="1" x14ac:dyDescent="0.3">
      <c r="L51" s="70" t="s">
        <v>133</v>
      </c>
      <c r="M51" s="116">
        <f>'Pergola Wholesale'!M51+('Pergola Wholesale'!M51*'Pergola Retail'!$U$13)</f>
        <v>1285.2</v>
      </c>
      <c r="N51" s="257">
        <f>'Pergola Wholesale'!N51+('Pergola Wholesale'!N51*'Pergola Retail'!$U$13)</f>
        <v>1752.2399999999998</v>
      </c>
      <c r="O51" s="5"/>
    </row>
    <row r="52" spans="1:15" s="5" customFormat="1" ht="18" customHeight="1" thickBot="1" x14ac:dyDescent="0.3">
      <c r="B52" s="632" t="s">
        <v>49</v>
      </c>
      <c r="C52" s="633"/>
      <c r="D52" s="633"/>
      <c r="E52" s="633"/>
      <c r="F52" s="225"/>
      <c r="H52" s="231" t="s">
        <v>37</v>
      </c>
      <c r="I52" s="232" t="s">
        <v>48</v>
      </c>
      <c r="L52" s="69" t="s">
        <v>134</v>
      </c>
      <c r="M52" s="113">
        <f>'Pergola Wholesale'!M52+('Pergola Wholesale'!M52*'Pergola Retail'!$U$13)</f>
        <v>1559.25</v>
      </c>
      <c r="N52" s="256">
        <f>'Pergola Wholesale'!N52+('Pergola Wholesale'!N52*'Pergola Retail'!$U$13)</f>
        <v>2165.8000000000002</v>
      </c>
    </row>
    <row r="53" spans="1:15" s="5" customFormat="1" ht="18" customHeight="1" x14ac:dyDescent="0.25">
      <c r="B53" s="466" t="s">
        <v>124</v>
      </c>
      <c r="C53" s="467"/>
      <c r="D53" s="467"/>
      <c r="E53" s="467"/>
      <c r="F53" s="468"/>
      <c r="H53" s="291">
        <f>'Pergola Wholesale'!H53+('Pergola Wholesale'!H53*'Pergola Retail'!$U$13)</f>
        <v>109.2</v>
      </c>
      <c r="I53" s="292">
        <f>'Pergola Wholesale'!I53+('Pergola Wholesale'!I53*'Pergola Retail'!$U$13)</f>
        <v>301</v>
      </c>
      <c r="J53" s="65"/>
      <c r="L53" s="70" t="s">
        <v>135</v>
      </c>
      <c r="M53" s="116">
        <f>'Pergola Wholesale'!M53+('Pergola Wholesale'!M53*'Pergola Retail'!$U$13)</f>
        <v>1725.57</v>
      </c>
      <c r="N53" s="257">
        <f>'Pergola Wholesale'!N53+('Pergola Wholesale'!N53*'Pergola Retail'!$U$13)</f>
        <v>2565.64</v>
      </c>
    </row>
    <row r="54" spans="1:15" s="5" customFormat="1" ht="18" customHeight="1" x14ac:dyDescent="0.25">
      <c r="B54" s="473" t="s">
        <v>125</v>
      </c>
      <c r="C54" s="474"/>
      <c r="D54" s="474"/>
      <c r="E54" s="474"/>
      <c r="F54" s="475"/>
      <c r="G54" s="76"/>
      <c r="H54" s="122">
        <f>'Pergola Wholesale'!H54+('Pergola Wholesale'!H54*'Pergola Retail'!$U$13)</f>
        <v>371</v>
      </c>
      <c r="I54" s="114">
        <f>'Pergola Wholesale'!I54+('Pergola Wholesale'!I54*'Pergola Retail'!$U$13)</f>
        <v>721</v>
      </c>
      <c r="L54" s="69" t="s">
        <v>136</v>
      </c>
      <c r="M54" s="113">
        <f>'Pergola Wholesale'!M54+('Pergola Wholesale'!M54*'Pergola Retail'!$U$13)</f>
        <v>1958.04</v>
      </c>
      <c r="N54" s="256">
        <f>'Pergola Wholesale'!N54+('Pergola Wholesale'!N54*'Pergola Retail'!$U$13)</f>
        <v>2859.64</v>
      </c>
    </row>
    <row r="55" spans="1:15" s="5" customFormat="1" ht="18" customHeight="1" x14ac:dyDescent="0.25">
      <c r="B55" s="448" t="s">
        <v>126</v>
      </c>
      <c r="C55" s="449"/>
      <c r="D55" s="449"/>
      <c r="E55" s="449"/>
      <c r="F55" s="450"/>
      <c r="H55" s="123">
        <f>'Pergola Wholesale'!H55+('Pergola Wholesale'!H55*'Pergola Retail'!$U$13)</f>
        <v>46.2</v>
      </c>
      <c r="I55" s="117">
        <f>'Pergola Wholesale'!I55+('Pergola Wholesale'!I55*'Pergola Retail'!$U$13)</f>
        <v>56</v>
      </c>
      <c r="L55" s="70" t="s">
        <v>137</v>
      </c>
      <c r="M55" s="116">
        <f>'Pergola Wholesale'!M55+('Pergola Wholesale'!M55*'Pergola Retail'!$U$13)</f>
        <v>2128.14</v>
      </c>
      <c r="N55" s="257">
        <f>'Pergola Wholesale'!N55+('Pergola Wholesale'!N55*'Pergola Retail'!$U$13)</f>
        <v>3283</v>
      </c>
    </row>
    <row r="56" spans="1:15" s="5" customFormat="1" ht="18" customHeight="1" x14ac:dyDescent="0.25">
      <c r="B56" s="237" t="s">
        <v>127</v>
      </c>
      <c r="C56" s="80"/>
      <c r="D56" s="239"/>
      <c r="E56" s="239"/>
      <c r="F56" s="240"/>
      <c r="H56" s="293">
        <f>'Pergola Wholesale'!H56+('Pergola Wholesale'!H56*'Pergola Retail'!$U$13)</f>
        <v>350</v>
      </c>
      <c r="I56" s="294" t="s">
        <v>59</v>
      </c>
      <c r="L56" s="69" t="s">
        <v>138</v>
      </c>
      <c r="M56" s="113">
        <f>'Pergola Wholesale'!M56+('Pergola Wholesale'!M56*'Pergola Retail'!$U$13)</f>
        <v>2368.17</v>
      </c>
      <c r="N56" s="256">
        <f>'Pergola Wholesale'!N56+('Pergola Wholesale'!N56*'Pergola Retail'!$U$13)</f>
        <v>3479</v>
      </c>
    </row>
    <row r="57" spans="1:15" s="5" customFormat="1" ht="18" customHeight="1" x14ac:dyDescent="0.25">
      <c r="B57" s="448" t="s">
        <v>128</v>
      </c>
      <c r="C57" s="449"/>
      <c r="D57" s="449"/>
      <c r="E57" s="449"/>
      <c r="F57" s="450"/>
      <c r="H57" s="123" t="s">
        <v>59</v>
      </c>
      <c r="I57" s="117">
        <f>'Pergola Wholesale'!I57+('Pergola Wholesale'!I57*'Pergola Retail'!$U$13)</f>
        <v>408.8</v>
      </c>
      <c r="L57" s="70" t="s">
        <v>139</v>
      </c>
      <c r="M57" s="116">
        <f>'Pergola Wholesale'!M57+('Pergola Wholesale'!M57*'Pergola Retail'!$U$13)</f>
        <v>2874.69</v>
      </c>
      <c r="N57" s="257">
        <f>'Pergola Wholesale'!N57+('Pergola Wholesale'!N57*'Pergola Retail'!$U$13)</f>
        <v>4221.84</v>
      </c>
    </row>
    <row r="58" spans="1:15" s="5" customFormat="1" ht="18" customHeight="1" thickBot="1" x14ac:dyDescent="0.3">
      <c r="B58" s="238" t="s">
        <v>129</v>
      </c>
      <c r="C58" s="239"/>
      <c r="D58" s="239"/>
      <c r="E58" s="239"/>
      <c r="F58" s="240"/>
      <c r="H58" s="122" t="s">
        <v>59</v>
      </c>
      <c r="I58" s="114">
        <f>'Pergola Wholesale'!I58+('Pergola Wholesale'!I58*'Pergola Retail'!$U$13)</f>
        <v>627.20000000000005</v>
      </c>
      <c r="L58" s="228" t="s">
        <v>140</v>
      </c>
      <c r="M58" s="258">
        <f>'Pergola Wholesale'!M58+('Pergola Wholesale'!M58*'Pergola Retail'!$U$13)</f>
        <v>3143.07</v>
      </c>
      <c r="N58" s="259">
        <f>'Pergola Wholesale'!N58+('Pergola Wholesale'!N58*'Pergola Retail'!$U$13)</f>
        <v>4829.4400000000005</v>
      </c>
    </row>
    <row r="59" spans="1:15" s="5" customFormat="1" ht="18" customHeight="1" thickBot="1" x14ac:dyDescent="0.35">
      <c r="B59" s="457" t="s">
        <v>58</v>
      </c>
      <c r="C59" s="458"/>
      <c r="D59" s="458"/>
      <c r="E59" s="458"/>
      <c r="F59" s="459"/>
      <c r="H59" s="295" t="s">
        <v>59</v>
      </c>
      <c r="I59" s="132">
        <f>'Pergola Wholesale'!I59</f>
        <v>0.15</v>
      </c>
      <c r="J59" s="65"/>
      <c r="L59" s="392"/>
      <c r="M59" s="392"/>
      <c r="N59" s="392"/>
      <c r="O59" s="250"/>
    </row>
    <row r="60" spans="1:15" s="5" customFormat="1" ht="18" customHeight="1" x14ac:dyDescent="0.3">
      <c r="B60" s="460" t="s">
        <v>112</v>
      </c>
      <c r="C60" s="461"/>
      <c r="D60" s="461"/>
      <c r="E60" s="461"/>
      <c r="F60" s="462"/>
      <c r="H60" s="122" t="s">
        <v>59</v>
      </c>
      <c r="I60" s="133">
        <f>'Pergola Wholesale'!I60</f>
        <v>0.22</v>
      </c>
      <c r="K60" s="393" t="s">
        <v>148</v>
      </c>
      <c r="O60" s="395"/>
    </row>
    <row r="61" spans="1:15" s="5" customFormat="1" ht="18" customHeight="1" x14ac:dyDescent="0.25">
      <c r="B61" s="457" t="s">
        <v>56</v>
      </c>
      <c r="C61" s="458"/>
      <c r="D61" s="458"/>
      <c r="E61" s="458"/>
      <c r="F61" s="459"/>
      <c r="H61" s="296">
        <f>'Pergola Wholesale'!H61</f>
        <v>0.1</v>
      </c>
      <c r="I61" s="297" t="s">
        <v>59</v>
      </c>
      <c r="K61" s="84" t="s">
        <v>149</v>
      </c>
      <c r="L61"/>
      <c r="O61" s="83"/>
    </row>
    <row r="62" spans="1:15" s="5" customFormat="1" ht="18" customHeight="1" x14ac:dyDescent="0.25">
      <c r="B62" s="460" t="s">
        <v>57</v>
      </c>
      <c r="C62" s="461"/>
      <c r="D62" s="461"/>
      <c r="E62" s="461"/>
      <c r="F62" s="462"/>
      <c r="H62" s="130">
        <f>'Pergola Wholesale'!H62</f>
        <v>0.2</v>
      </c>
      <c r="I62" s="114" t="s">
        <v>59</v>
      </c>
      <c r="K62" s="84" t="s">
        <v>150</v>
      </c>
      <c r="L62"/>
      <c r="M62" s="76"/>
      <c r="N62" s="76"/>
      <c r="O62" s="83"/>
    </row>
    <row r="63" spans="1:15" s="5" customFormat="1" ht="18" customHeight="1" x14ac:dyDescent="0.25">
      <c r="B63" s="457"/>
      <c r="C63" s="458"/>
      <c r="D63" s="458"/>
      <c r="E63" s="458"/>
      <c r="F63" s="459"/>
      <c r="H63" s="123"/>
      <c r="I63" s="132"/>
      <c r="K63" s="245" t="s">
        <v>151</v>
      </c>
      <c r="L63"/>
      <c r="M63" s="76"/>
      <c r="N63" s="76"/>
      <c r="O63" s="246"/>
    </row>
    <row r="64" spans="1:15" s="5" customFormat="1" ht="18" customHeight="1" thickBot="1" x14ac:dyDescent="0.3">
      <c r="B64" s="463" t="s">
        <v>145</v>
      </c>
      <c r="C64" s="464"/>
      <c r="D64" s="464"/>
      <c r="E64" s="464"/>
      <c r="F64" s="465"/>
      <c r="H64" s="293">
        <f>'Pergola Wholesale'!H64+('Pergola Wholesale'!H64*'Pergola Retail'!$U$13)</f>
        <v>392</v>
      </c>
      <c r="I64" s="294">
        <f>'Pergola Wholesale'!I64+('Pergola Wholesale'!I64*'Pergola Retail'!$U$13)</f>
        <v>392</v>
      </c>
      <c r="K64" s="247" t="s">
        <v>152</v>
      </c>
      <c r="L64" s="392"/>
      <c r="M64" s="392"/>
      <c r="N64" s="392"/>
      <c r="O64" s="249"/>
    </row>
    <row r="65" spans="2:18" s="5" customFormat="1" ht="18.75" thickBot="1" x14ac:dyDescent="0.3">
      <c r="B65" s="448" t="s">
        <v>146</v>
      </c>
      <c r="C65" s="449"/>
      <c r="D65" s="449"/>
      <c r="E65" s="449"/>
      <c r="F65" s="450"/>
      <c r="H65" s="123">
        <f>'Pergola Wholesale'!H65+('Pergola Wholesale'!H65*'Pergola Retail'!$U$13)</f>
        <v>168</v>
      </c>
      <c r="I65" s="117">
        <f>'Pergola Wholesale'!I65+('Pergola Wholesale'!I65*'Pergola Retail'!$U$13)</f>
        <v>168</v>
      </c>
    </row>
    <row r="66" spans="2:18" s="5" customFormat="1" ht="18" customHeight="1" x14ac:dyDescent="0.3">
      <c r="B66" s="460"/>
      <c r="C66" s="461"/>
      <c r="D66" s="461"/>
      <c r="E66" s="461"/>
      <c r="F66" s="462"/>
      <c r="H66" s="293"/>
      <c r="I66" s="114"/>
      <c r="K66" s="396" t="s">
        <v>211</v>
      </c>
      <c r="L66" s="242"/>
      <c r="M66" s="242"/>
      <c r="N66" s="242"/>
      <c r="O66" s="233"/>
    </row>
    <row r="67" spans="2:18" ht="18" x14ac:dyDescent="0.25">
      <c r="B67" s="457"/>
      <c r="C67" s="458"/>
      <c r="D67" s="458"/>
      <c r="E67" s="458"/>
      <c r="F67" s="459"/>
      <c r="G67" s="5"/>
      <c r="H67" s="123"/>
      <c r="I67" s="260"/>
      <c r="J67" s="5"/>
      <c r="K67" s="84" t="s">
        <v>212</v>
      </c>
      <c r="L67" s="5"/>
      <c r="M67" s="5"/>
      <c r="N67" s="5"/>
      <c r="O67" s="83"/>
      <c r="P67" s="5"/>
      <c r="Q67" s="162"/>
      <c r="R67" s="162"/>
    </row>
    <row r="68" spans="2:18" ht="18.75" thickBot="1" x14ac:dyDescent="0.3">
      <c r="B68" s="652" t="s">
        <v>165</v>
      </c>
      <c r="C68" s="653"/>
      <c r="D68" s="653"/>
      <c r="E68" s="653"/>
      <c r="F68" s="654"/>
      <c r="G68" s="5"/>
      <c r="H68" s="421">
        <f>'Pergola Wholesale'!H68</f>
        <v>700</v>
      </c>
      <c r="I68" s="190">
        <f>'Pergola Wholesale'!I68</f>
        <v>700</v>
      </c>
      <c r="K68" s="84" t="s">
        <v>213</v>
      </c>
      <c r="O68" s="83"/>
      <c r="P68" s="5"/>
      <c r="Q68" s="398"/>
      <c r="R68" s="398"/>
    </row>
    <row r="69" spans="2:18" s="5" customFormat="1" ht="18" customHeight="1" x14ac:dyDescent="0.25">
      <c r="H69" s="420"/>
      <c r="I69" s="209"/>
      <c r="K69" s="84" t="s">
        <v>214</v>
      </c>
      <c r="L69"/>
      <c r="M69"/>
      <c r="N69"/>
      <c r="O69" s="399"/>
      <c r="Q69" s="161"/>
      <c r="R69" s="161"/>
    </row>
    <row r="70" spans="2:18" s="5" customFormat="1" ht="18" customHeight="1" thickBot="1" x14ac:dyDescent="0.35">
      <c r="B70" s="185"/>
      <c r="H70" s="162"/>
      <c r="I70" s="162"/>
      <c r="K70" s="391" t="s">
        <v>215</v>
      </c>
      <c r="L70" s="392"/>
      <c r="M70" s="392"/>
      <c r="N70" s="392"/>
      <c r="O70" s="236"/>
      <c r="P70"/>
      <c r="Q70"/>
      <c r="R70"/>
    </row>
    <row r="71" spans="2:18" s="5" customFormat="1" ht="18" customHeight="1" x14ac:dyDescent="0.25">
      <c r="L71"/>
      <c r="M71"/>
      <c r="N71"/>
      <c r="O71"/>
    </row>
    <row r="72" spans="2:18" s="5" customFormat="1" ht="18" customHeight="1" x14ac:dyDescent="0.25">
      <c r="L72"/>
      <c r="M72"/>
      <c r="N72"/>
      <c r="O72"/>
    </row>
    <row r="73" spans="2:18" s="5" customFormat="1" ht="18" customHeight="1" x14ac:dyDescent="0.25">
      <c r="J73"/>
      <c r="K73"/>
      <c r="L73"/>
      <c r="M73"/>
      <c r="N73"/>
      <c r="O73"/>
    </row>
    <row r="74" spans="2:18" s="5" customFormat="1" ht="18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8" s="5" customFormat="1" ht="18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</sheetData>
  <mergeCells count="35">
    <mergeCell ref="F8:J8"/>
    <mergeCell ref="F2:J3"/>
    <mergeCell ref="F4:J4"/>
    <mergeCell ref="F5:J5"/>
    <mergeCell ref="F6:J6"/>
    <mergeCell ref="F7:J7"/>
    <mergeCell ref="F10:I10"/>
    <mergeCell ref="F11:H11"/>
    <mergeCell ref="I11:J11"/>
    <mergeCell ref="B12:N12"/>
    <mergeCell ref="C14:E14"/>
    <mergeCell ref="H14:J14"/>
    <mergeCell ref="L14:M14"/>
    <mergeCell ref="B59:F59"/>
    <mergeCell ref="B60:F60"/>
    <mergeCell ref="B61:F61"/>
    <mergeCell ref="C15:E15"/>
    <mergeCell ref="H15:J15"/>
    <mergeCell ref="J16:L16"/>
    <mergeCell ref="B52:E52"/>
    <mergeCell ref="L46:N47"/>
    <mergeCell ref="B53:F53"/>
    <mergeCell ref="T12:W12"/>
    <mergeCell ref="U13:V13"/>
    <mergeCell ref="B54:F54"/>
    <mergeCell ref="B55:F55"/>
    <mergeCell ref="B57:F57"/>
    <mergeCell ref="L15:M15"/>
    <mergeCell ref="B68:F68"/>
    <mergeCell ref="B62:F62"/>
    <mergeCell ref="B63:F63"/>
    <mergeCell ref="B64:F64"/>
    <mergeCell ref="B65:F65"/>
    <mergeCell ref="B66:F66"/>
    <mergeCell ref="B67:F67"/>
  </mergeCells>
  <printOptions horizontalCentered="1"/>
  <pageMargins left="0" right="0" top="0.25" bottom="0" header="0.05" footer="0.05"/>
  <pageSetup scale="63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A425-2583-4430-97A5-F09A95CF4C43}">
  <sheetPr codeName="Sheet8">
    <tabColor theme="0" tint="-0.499984740745262"/>
    <pageSetUpPr fitToPage="1"/>
  </sheetPr>
  <dimension ref="A1:X71"/>
  <sheetViews>
    <sheetView topLeftCell="A10" zoomScale="70" zoomScaleNormal="70" zoomScalePageLayoutView="60" workbookViewId="0">
      <selection activeCell="B63" sqref="B63:O64"/>
    </sheetView>
  </sheetViews>
  <sheetFormatPr defaultColWidth="9.140625" defaultRowHeight="12.75" x14ac:dyDescent="0.2"/>
  <cols>
    <col min="1" max="1" width="3.140625" customWidth="1"/>
    <col min="2" max="2" width="12.28515625" customWidth="1"/>
    <col min="3" max="3" width="12.140625" customWidth="1"/>
    <col min="4" max="5" width="12.28515625" customWidth="1"/>
    <col min="6" max="6" width="12.140625" customWidth="1"/>
    <col min="7" max="7" width="3.5703125" customWidth="1"/>
    <col min="8" max="9" width="12.28515625" customWidth="1"/>
    <col min="10" max="12" width="12.42578125" customWidth="1"/>
    <col min="13" max="16" width="12.28515625" customWidth="1"/>
    <col min="17" max="17" width="3.28515625" customWidth="1"/>
  </cols>
  <sheetData>
    <row r="1" spans="1:16" ht="25.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5"/>
    </row>
    <row r="2" spans="1:16" ht="22.9" customHeight="1" x14ac:dyDescent="0.35">
      <c r="A2" s="2"/>
      <c r="B2" s="2"/>
      <c r="C2" s="2"/>
      <c r="D2" s="6"/>
      <c r="E2" s="2"/>
      <c r="F2" s="445" t="s">
        <v>228</v>
      </c>
      <c r="G2" s="445"/>
      <c r="H2" s="445"/>
      <c r="I2" s="445"/>
      <c r="J2" s="445"/>
      <c r="K2" s="2"/>
      <c r="L2" s="2"/>
      <c r="M2" s="2"/>
      <c r="N2" s="2"/>
      <c r="P2" s="5"/>
    </row>
    <row r="3" spans="1:16" ht="15" customHeight="1" x14ac:dyDescent="0.25">
      <c r="A3" s="3"/>
      <c r="B3" s="3"/>
      <c r="C3" s="3"/>
      <c r="D3" s="3"/>
      <c r="E3" s="3"/>
      <c r="F3" s="445"/>
      <c r="G3" s="445"/>
      <c r="H3" s="445"/>
      <c r="I3" s="445"/>
      <c r="J3" s="445"/>
      <c r="K3" s="3"/>
      <c r="L3" s="3"/>
      <c r="M3" s="3"/>
      <c r="N3" s="3"/>
      <c r="P3" s="5"/>
    </row>
    <row r="4" spans="1:16" ht="17.45" customHeight="1" x14ac:dyDescent="0.25">
      <c r="A4" s="3"/>
      <c r="B4" s="3"/>
      <c r="C4" s="3"/>
      <c r="D4" s="3"/>
      <c r="E4" s="3"/>
      <c r="F4" s="446" t="s">
        <v>98</v>
      </c>
      <c r="G4" s="446"/>
      <c r="H4" s="446"/>
      <c r="I4" s="446"/>
      <c r="J4" s="446"/>
      <c r="K4" s="3"/>
      <c r="L4" s="3"/>
      <c r="M4" s="3"/>
      <c r="N4" s="7"/>
      <c r="P4" s="5"/>
    </row>
    <row r="5" spans="1:16" ht="17.45" customHeight="1" x14ac:dyDescent="0.25">
      <c r="A5" s="3"/>
      <c r="B5" s="3"/>
      <c r="C5" s="3"/>
      <c r="D5" s="3"/>
      <c r="E5" s="3"/>
      <c r="F5" s="446" t="s">
        <v>99</v>
      </c>
      <c r="G5" s="446"/>
      <c r="H5" s="446"/>
      <c r="I5" s="446"/>
      <c r="J5" s="446"/>
      <c r="K5" s="3"/>
      <c r="L5" s="3"/>
      <c r="M5" s="3"/>
      <c r="N5" s="3"/>
      <c r="P5" s="5"/>
    </row>
    <row r="6" spans="1:16" ht="17.45" customHeight="1" x14ac:dyDescent="0.25">
      <c r="A6" s="3"/>
      <c r="B6" s="3"/>
      <c r="C6" s="3"/>
      <c r="F6" s="446" t="s">
        <v>100</v>
      </c>
      <c r="G6" s="446"/>
      <c r="H6" s="446"/>
      <c r="I6" s="446"/>
      <c r="J6" s="446"/>
      <c r="N6" s="3"/>
      <c r="P6" s="5"/>
    </row>
    <row r="7" spans="1:16" ht="15" customHeight="1" x14ac:dyDescent="0.35">
      <c r="A7" s="2"/>
      <c r="B7" s="2"/>
      <c r="C7" s="2"/>
      <c r="F7" s="446" t="s">
        <v>101</v>
      </c>
      <c r="G7" s="446"/>
      <c r="H7" s="446"/>
      <c r="I7" s="446"/>
      <c r="J7" s="446"/>
      <c r="N7" s="2"/>
      <c r="P7" s="5"/>
    </row>
    <row r="8" spans="1:16" ht="21.75" customHeight="1" x14ac:dyDescent="0.35">
      <c r="A8" s="2"/>
      <c r="B8" s="2"/>
      <c r="C8" s="2"/>
      <c r="D8" s="14"/>
      <c r="E8" s="14"/>
      <c r="F8" s="485" t="s">
        <v>230</v>
      </c>
      <c r="G8" s="485"/>
      <c r="H8" s="485"/>
      <c r="I8" s="485"/>
      <c r="J8" s="485"/>
      <c r="K8" s="2"/>
      <c r="L8" s="2"/>
      <c r="M8" s="2"/>
      <c r="N8" s="2"/>
      <c r="P8" s="5"/>
    </row>
    <row r="9" spans="1:16" ht="15.6" customHeight="1" x14ac:dyDescent="0.35">
      <c r="A9" s="2"/>
      <c r="B9" s="2"/>
      <c r="C9" s="2"/>
      <c r="N9" s="2"/>
      <c r="P9" s="5"/>
    </row>
    <row r="10" spans="1:16" ht="24.75" customHeight="1" x14ac:dyDescent="0.35">
      <c r="A10" s="2"/>
      <c r="B10" s="2"/>
      <c r="C10" s="2"/>
      <c r="D10" s="18"/>
      <c r="E10" s="167"/>
      <c r="F10" s="488" t="s">
        <v>108</v>
      </c>
      <c r="G10" s="488"/>
      <c r="H10" s="488"/>
      <c r="I10" s="488"/>
      <c r="J10" s="168"/>
      <c r="K10" s="168"/>
      <c r="L10" s="168"/>
      <c r="M10" s="168"/>
      <c r="N10" s="2"/>
      <c r="P10" s="5"/>
    </row>
    <row r="11" spans="1:16" ht="15.6" customHeight="1" x14ac:dyDescent="0.35">
      <c r="A11" s="2"/>
      <c r="B11" s="2"/>
      <c r="C11" s="2"/>
      <c r="D11" s="14"/>
      <c r="E11" s="14"/>
      <c r="F11" s="643" t="s">
        <v>121</v>
      </c>
      <c r="G11" s="643"/>
      <c r="H11" s="643"/>
      <c r="I11" s="644">
        <v>44991</v>
      </c>
      <c r="J11" s="645"/>
      <c r="K11" s="2"/>
      <c r="L11" s="2"/>
      <c r="M11" s="2"/>
      <c r="N11" s="2"/>
      <c r="P11" s="5"/>
    </row>
    <row r="12" spans="1:16" ht="27.75" x14ac:dyDescent="0.4">
      <c r="A12" s="2"/>
      <c r="B12" s="494" t="s">
        <v>113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P12" s="5"/>
    </row>
    <row r="13" spans="1:16" ht="24" thickBot="1" x14ac:dyDescent="0.4">
      <c r="A13" s="2"/>
      <c r="B13" s="2"/>
      <c r="C13" s="2"/>
      <c r="D13" s="14"/>
      <c r="E13" s="14"/>
      <c r="F13" s="14"/>
      <c r="G13" s="14"/>
      <c r="H13" s="14"/>
      <c r="I13" s="14"/>
      <c r="J13" s="2"/>
      <c r="K13" s="2"/>
      <c r="L13" s="2"/>
      <c r="M13" s="2"/>
      <c r="N13" s="2"/>
      <c r="P13" s="5"/>
    </row>
    <row r="14" spans="1:16" ht="18" customHeight="1" x14ac:dyDescent="0.25">
      <c r="A14" s="1"/>
      <c r="B14" s="65"/>
      <c r="C14" s="663" t="s">
        <v>187</v>
      </c>
      <c r="D14" s="664"/>
      <c r="E14" s="665"/>
      <c r="F14" s="65"/>
      <c r="G14" s="65"/>
      <c r="H14" s="320"/>
      <c r="I14" s="321"/>
      <c r="J14" s="661" t="s">
        <v>170</v>
      </c>
      <c r="K14" s="661"/>
      <c r="L14" s="661"/>
      <c r="M14" s="661"/>
      <c r="N14" s="308"/>
      <c r="O14" s="308"/>
      <c r="P14" s="325"/>
    </row>
    <row r="15" spans="1:16" ht="18" customHeight="1" thickBot="1" x14ac:dyDescent="0.3">
      <c r="A15" s="1"/>
      <c r="B15" s="65"/>
      <c r="C15" s="666"/>
      <c r="D15" s="667"/>
      <c r="E15" s="668"/>
      <c r="F15" s="65"/>
      <c r="G15" s="65"/>
      <c r="H15" s="322"/>
      <c r="I15" s="323"/>
      <c r="J15" s="662"/>
      <c r="K15" s="662"/>
      <c r="L15" s="662"/>
      <c r="M15" s="662"/>
      <c r="N15" s="310"/>
      <c r="O15" s="310"/>
      <c r="P15" s="326"/>
    </row>
    <row r="16" spans="1:16" ht="18" customHeight="1" thickBot="1" x14ac:dyDescent="0.35">
      <c r="A16" s="1"/>
      <c r="B16" s="65"/>
      <c r="C16" s="65"/>
      <c r="D16" s="65"/>
      <c r="E16" s="65"/>
      <c r="F16" s="65"/>
      <c r="G16" s="65"/>
      <c r="H16" s="65"/>
      <c r="I16" s="65"/>
      <c r="J16" s="669"/>
      <c r="K16" s="593"/>
      <c r="L16" s="593"/>
      <c r="M16" s="324"/>
      <c r="N16" s="65"/>
      <c r="P16" s="5"/>
    </row>
    <row r="17" spans="1:24" ht="18" customHeight="1" x14ac:dyDescent="0.25">
      <c r="A17" s="1"/>
      <c r="B17" s="266" t="s">
        <v>122</v>
      </c>
      <c r="C17" s="267" t="s">
        <v>32</v>
      </c>
      <c r="D17" s="266" t="s">
        <v>38</v>
      </c>
      <c r="E17" s="267" t="s">
        <v>119</v>
      </c>
      <c r="F17" s="434" t="s">
        <v>39</v>
      </c>
      <c r="G17" s="191"/>
      <c r="H17" s="267" t="s">
        <v>171</v>
      </c>
      <c r="I17" s="266"/>
      <c r="J17" s="312"/>
      <c r="K17" s="663" t="s">
        <v>186</v>
      </c>
      <c r="L17" s="664"/>
      <c r="M17" s="665"/>
      <c r="N17" s="318"/>
      <c r="O17" s="308"/>
      <c r="P17" s="309"/>
    </row>
    <row r="18" spans="1:24" ht="18" customHeight="1" thickBot="1" x14ac:dyDescent="0.3">
      <c r="A18" s="1"/>
      <c r="B18" s="269" t="s">
        <v>123</v>
      </c>
      <c r="C18" s="270" t="s">
        <v>33</v>
      </c>
      <c r="D18" s="269" t="s">
        <v>35</v>
      </c>
      <c r="E18" s="270" t="s">
        <v>41</v>
      </c>
      <c r="F18" s="435" t="s">
        <v>36</v>
      </c>
      <c r="G18" s="191"/>
      <c r="H18" s="270" t="s">
        <v>172</v>
      </c>
      <c r="I18" s="304"/>
      <c r="J18" s="313"/>
      <c r="K18" s="666"/>
      <c r="L18" s="667"/>
      <c r="M18" s="668"/>
      <c r="N18" s="319"/>
      <c r="O18" s="310"/>
      <c r="P18" s="311"/>
    </row>
    <row r="19" spans="1:24" ht="18" customHeight="1" x14ac:dyDescent="0.25">
      <c r="A19" s="4"/>
      <c r="B19" s="68" t="s">
        <v>115</v>
      </c>
      <c r="C19" s="89">
        <v>4</v>
      </c>
      <c r="D19" s="430">
        <v>3368</v>
      </c>
      <c r="E19" s="104">
        <v>438</v>
      </c>
      <c r="F19" s="195">
        <v>937.5</v>
      </c>
      <c r="G19" s="192"/>
      <c r="H19" s="198" t="s">
        <v>171</v>
      </c>
      <c r="I19" s="307" t="s">
        <v>174</v>
      </c>
      <c r="J19" s="307" t="s">
        <v>175</v>
      </c>
      <c r="K19" s="307" t="s">
        <v>176</v>
      </c>
      <c r="L19" s="307" t="s">
        <v>177</v>
      </c>
      <c r="M19" s="307" t="s">
        <v>178</v>
      </c>
      <c r="N19" s="307" t="s">
        <v>179</v>
      </c>
      <c r="O19" s="332" t="s">
        <v>180</v>
      </c>
      <c r="P19" s="315" t="s">
        <v>181</v>
      </c>
    </row>
    <row r="20" spans="1:24" ht="18" customHeight="1" x14ac:dyDescent="0.25">
      <c r="A20" s="4"/>
      <c r="B20" s="69" t="s">
        <v>9</v>
      </c>
      <c r="C20" s="92">
        <v>4</v>
      </c>
      <c r="D20" s="431">
        <v>3850</v>
      </c>
      <c r="E20" s="105">
        <v>621</v>
      </c>
      <c r="F20" s="194">
        <v>1373.75</v>
      </c>
      <c r="G20" s="192"/>
      <c r="H20" s="200" t="s">
        <v>172</v>
      </c>
      <c r="I20" s="93"/>
      <c r="J20" s="93"/>
      <c r="K20" s="93"/>
      <c r="L20" s="316"/>
      <c r="M20" s="93"/>
      <c r="N20" s="93"/>
      <c r="O20" s="317"/>
      <c r="P20" s="240"/>
      <c r="T20" s="8"/>
    </row>
    <row r="21" spans="1:24" ht="18" customHeight="1" x14ac:dyDescent="0.25">
      <c r="A21" s="4"/>
      <c r="B21" s="70" t="s">
        <v>1</v>
      </c>
      <c r="C21" s="95">
        <v>4</v>
      </c>
      <c r="D21" s="432">
        <v>4364</v>
      </c>
      <c r="E21" s="106">
        <v>725</v>
      </c>
      <c r="F21" s="193">
        <v>1616.25</v>
      </c>
      <c r="G21" s="192"/>
      <c r="H21" s="202" t="s">
        <v>173</v>
      </c>
      <c r="I21" s="96">
        <v>1567.5</v>
      </c>
      <c r="J21" s="96">
        <v>1708.75</v>
      </c>
      <c r="K21" s="96">
        <v>1805</v>
      </c>
      <c r="L21" s="96">
        <v>1987.5</v>
      </c>
      <c r="M21" s="96">
        <v>2167.5</v>
      </c>
      <c r="N21" s="96">
        <v>2407.5</v>
      </c>
      <c r="O21" s="96">
        <v>2650</v>
      </c>
      <c r="P21" s="193">
        <v>3085</v>
      </c>
    </row>
    <row r="22" spans="1:24" ht="18" customHeight="1" x14ac:dyDescent="0.25">
      <c r="A22" s="4"/>
      <c r="B22" s="69" t="s">
        <v>116</v>
      </c>
      <c r="C22" s="92">
        <v>4</v>
      </c>
      <c r="D22" s="431">
        <v>4808</v>
      </c>
      <c r="E22" s="105">
        <v>835</v>
      </c>
      <c r="F22" s="194">
        <v>1825</v>
      </c>
      <c r="G22" s="192"/>
      <c r="H22" s="200" t="s">
        <v>182</v>
      </c>
      <c r="I22" s="93">
        <v>1708.75</v>
      </c>
      <c r="J22" s="93">
        <v>1987.5</v>
      </c>
      <c r="K22" s="93">
        <v>2150</v>
      </c>
      <c r="L22" s="93">
        <v>2367.5</v>
      </c>
      <c r="M22" s="93">
        <v>2593.75</v>
      </c>
      <c r="N22" s="93">
        <v>2820</v>
      </c>
      <c r="O22" s="93">
        <v>3047.5</v>
      </c>
      <c r="P22" s="194">
        <v>3526.25</v>
      </c>
    </row>
    <row r="23" spans="1:24" ht="18" customHeight="1" x14ac:dyDescent="0.25">
      <c r="A23" s="4"/>
      <c r="B23" s="70" t="s">
        <v>10</v>
      </c>
      <c r="C23" s="95">
        <v>4</v>
      </c>
      <c r="D23" s="432">
        <v>4015</v>
      </c>
      <c r="E23" s="106">
        <v>644</v>
      </c>
      <c r="F23" s="193">
        <v>1416.25</v>
      </c>
      <c r="G23" s="192"/>
      <c r="H23" s="202" t="s">
        <v>183</v>
      </c>
      <c r="I23" s="96">
        <v>1805</v>
      </c>
      <c r="J23" s="96">
        <v>2148.75</v>
      </c>
      <c r="K23" s="96">
        <v>2263.75</v>
      </c>
      <c r="L23" s="96">
        <v>2433.75</v>
      </c>
      <c r="M23" s="96">
        <v>2717.5</v>
      </c>
      <c r="N23" s="96">
        <v>2995</v>
      </c>
      <c r="O23" s="96">
        <v>3272.5</v>
      </c>
      <c r="P23" s="193">
        <v>3731.25</v>
      </c>
    </row>
    <row r="24" spans="1:24" ht="18" customHeight="1" x14ac:dyDescent="0.25">
      <c r="A24" s="4"/>
      <c r="B24" s="69" t="s">
        <v>2</v>
      </c>
      <c r="C24" s="92">
        <v>4</v>
      </c>
      <c r="D24" s="431">
        <v>4266</v>
      </c>
      <c r="E24" s="105">
        <v>695</v>
      </c>
      <c r="F24" s="194">
        <v>1690</v>
      </c>
      <c r="G24" s="192"/>
      <c r="H24" s="200" t="s">
        <v>184</v>
      </c>
      <c r="I24" s="93">
        <v>1987.5</v>
      </c>
      <c r="J24" s="93">
        <v>2367.5</v>
      </c>
      <c r="K24" s="93">
        <v>2433.75</v>
      </c>
      <c r="L24" s="93">
        <v>2640</v>
      </c>
      <c r="M24" s="93">
        <v>2932.5</v>
      </c>
      <c r="N24" s="93">
        <v>3245</v>
      </c>
      <c r="O24" s="93">
        <v>3555</v>
      </c>
      <c r="P24" s="194">
        <v>4202.5</v>
      </c>
    </row>
    <row r="25" spans="1:24" ht="18" customHeight="1" x14ac:dyDescent="0.25">
      <c r="A25" s="4"/>
      <c r="B25" s="70" t="s">
        <v>3</v>
      </c>
      <c r="C25" s="95">
        <v>4</v>
      </c>
      <c r="D25" s="432">
        <v>4760</v>
      </c>
      <c r="E25" s="106">
        <v>774</v>
      </c>
      <c r="F25" s="193">
        <v>1941.25</v>
      </c>
      <c r="G25" s="192"/>
      <c r="H25" s="202" t="s">
        <v>185</v>
      </c>
      <c r="I25" s="96">
        <v>2167.5</v>
      </c>
      <c r="J25" s="96">
        <v>2592.5</v>
      </c>
      <c r="K25" s="96">
        <v>2716.25</v>
      </c>
      <c r="L25" s="96">
        <v>2931.25</v>
      </c>
      <c r="M25" s="96">
        <v>3338.75</v>
      </c>
      <c r="N25" s="96">
        <v>3597.5</v>
      </c>
      <c r="O25" s="96">
        <v>3856.25</v>
      </c>
      <c r="P25" s="193">
        <v>4407.5</v>
      </c>
      <c r="X25" s="8"/>
    </row>
    <row r="26" spans="1:24" ht="18" customHeight="1" x14ac:dyDescent="0.25">
      <c r="A26" s="4"/>
      <c r="B26" s="69" t="s">
        <v>4</v>
      </c>
      <c r="C26" s="92">
        <v>4</v>
      </c>
      <c r="D26" s="431">
        <v>5284</v>
      </c>
      <c r="E26" s="105">
        <v>897</v>
      </c>
      <c r="F26" s="194">
        <v>2257.5</v>
      </c>
      <c r="G26" s="192"/>
      <c r="H26" s="342"/>
      <c r="I26" s="337"/>
      <c r="J26" s="336"/>
      <c r="K26" s="336"/>
      <c r="L26" s="338"/>
      <c r="M26" s="336"/>
      <c r="N26" s="336"/>
      <c r="O26" s="339"/>
      <c r="P26" s="340"/>
    </row>
    <row r="27" spans="1:24" ht="18" customHeight="1" thickBot="1" x14ac:dyDescent="0.3">
      <c r="A27" s="4"/>
      <c r="B27" s="70" t="s">
        <v>11</v>
      </c>
      <c r="C27" s="95">
        <v>4</v>
      </c>
      <c r="D27" s="432">
        <v>5954</v>
      </c>
      <c r="E27" s="106">
        <v>1018</v>
      </c>
      <c r="F27" s="193">
        <v>2556.25</v>
      </c>
      <c r="G27" s="192"/>
      <c r="H27" s="341"/>
      <c r="I27" s="227"/>
      <c r="J27" s="227"/>
      <c r="K27" s="227"/>
      <c r="L27" s="333"/>
      <c r="M27" s="227"/>
      <c r="N27" s="227"/>
      <c r="O27" s="334"/>
      <c r="P27" s="236"/>
    </row>
    <row r="28" spans="1:24" ht="18" customHeight="1" thickBot="1" x14ac:dyDescent="0.3">
      <c r="A28" s="4"/>
      <c r="B28" s="69" t="s">
        <v>12</v>
      </c>
      <c r="C28" s="92">
        <v>4</v>
      </c>
      <c r="D28" s="431">
        <v>4480</v>
      </c>
      <c r="E28" s="105">
        <v>765</v>
      </c>
      <c r="F28" s="194">
        <v>1898.75</v>
      </c>
      <c r="G28" s="192"/>
      <c r="H28" s="161"/>
      <c r="I28" s="161"/>
      <c r="J28" s="161"/>
      <c r="K28" s="161"/>
      <c r="L28" s="73"/>
      <c r="M28" s="161"/>
      <c r="N28" s="161"/>
      <c r="O28" s="179"/>
      <c r="P28" s="5"/>
    </row>
    <row r="29" spans="1:24" ht="18" customHeight="1" x14ac:dyDescent="0.25">
      <c r="A29" s="4"/>
      <c r="B29" s="70" t="s">
        <v>5</v>
      </c>
      <c r="C29" s="95">
        <v>4</v>
      </c>
      <c r="D29" s="432">
        <v>5097</v>
      </c>
      <c r="E29" s="106">
        <v>918</v>
      </c>
      <c r="F29" s="193">
        <v>2240</v>
      </c>
      <c r="G29" s="192"/>
      <c r="H29" s="329"/>
      <c r="I29" s="330"/>
      <c r="J29" s="680" t="s">
        <v>188</v>
      </c>
      <c r="K29" s="680"/>
      <c r="L29" s="680"/>
      <c r="M29" s="680"/>
      <c r="N29" s="330"/>
      <c r="O29" s="331"/>
      <c r="P29" s="325"/>
    </row>
    <row r="30" spans="1:24" ht="18" customHeight="1" thickBot="1" x14ac:dyDescent="0.3">
      <c r="A30" s="4"/>
      <c r="B30" s="69" t="s">
        <v>13</v>
      </c>
      <c r="C30" s="92">
        <v>4</v>
      </c>
      <c r="D30" s="431">
        <v>5630</v>
      </c>
      <c r="E30" s="105">
        <v>1070</v>
      </c>
      <c r="F30" s="194">
        <v>2556.25</v>
      </c>
      <c r="G30" s="192"/>
      <c r="H30" s="345"/>
      <c r="I30" s="328"/>
      <c r="J30" s="681"/>
      <c r="K30" s="681"/>
      <c r="L30" s="681"/>
      <c r="M30" s="681"/>
      <c r="N30" s="328"/>
      <c r="O30" s="346"/>
      <c r="P30" s="347"/>
    </row>
    <row r="31" spans="1:24" ht="18" customHeight="1" x14ac:dyDescent="0.3">
      <c r="A31" s="4"/>
      <c r="B31" s="70" t="s">
        <v>14</v>
      </c>
      <c r="C31" s="95">
        <v>4</v>
      </c>
      <c r="D31" s="432">
        <v>6410</v>
      </c>
      <c r="E31" s="106">
        <v>1240</v>
      </c>
      <c r="F31" s="193">
        <v>2865</v>
      </c>
      <c r="G31" s="192"/>
      <c r="H31" s="361"/>
      <c r="I31" s="362"/>
      <c r="J31" s="682" t="s">
        <v>190</v>
      </c>
      <c r="K31" s="682"/>
      <c r="L31" s="682"/>
      <c r="M31" s="682"/>
      <c r="N31" s="362"/>
      <c r="O31" s="363"/>
      <c r="P31" s="364"/>
    </row>
    <row r="32" spans="1:24" ht="18" customHeight="1" x14ac:dyDescent="0.25">
      <c r="A32" s="4"/>
      <c r="B32" s="69" t="s">
        <v>15</v>
      </c>
      <c r="C32" s="92">
        <v>6</v>
      </c>
      <c r="D32" s="431">
        <v>7090</v>
      </c>
      <c r="E32" s="105">
        <v>1306</v>
      </c>
      <c r="F32" s="194">
        <v>3190</v>
      </c>
      <c r="G32" s="192"/>
      <c r="H32" s="360"/>
      <c r="I32" s="314"/>
      <c r="J32" s="314"/>
      <c r="K32" s="314"/>
      <c r="L32" s="314"/>
      <c r="M32" s="314"/>
      <c r="N32" s="314"/>
      <c r="O32" s="239"/>
      <c r="P32" s="240"/>
    </row>
    <row r="33" spans="1:16" ht="18" customHeight="1" x14ac:dyDescent="0.25">
      <c r="A33" s="4"/>
      <c r="B33" s="70" t="s">
        <v>16</v>
      </c>
      <c r="C33" s="95">
        <v>6</v>
      </c>
      <c r="D33" s="432">
        <v>7960</v>
      </c>
      <c r="E33" s="106">
        <v>1510</v>
      </c>
      <c r="F33" s="193">
        <v>3822.5</v>
      </c>
      <c r="G33" s="192"/>
      <c r="H33" s="371"/>
      <c r="I33" s="352"/>
      <c r="J33" s="348" t="s">
        <v>173</v>
      </c>
      <c r="K33" s="352" t="s">
        <v>182</v>
      </c>
      <c r="L33" s="354" t="s">
        <v>183</v>
      </c>
      <c r="M33" s="354" t="s">
        <v>184</v>
      </c>
      <c r="N33" s="354" t="s">
        <v>185</v>
      </c>
      <c r="O33" s="354" t="s">
        <v>189</v>
      </c>
      <c r="P33" s="365"/>
    </row>
    <row r="34" spans="1:16" ht="18" customHeight="1" x14ac:dyDescent="0.25">
      <c r="A34" s="4"/>
      <c r="B34" s="69" t="s">
        <v>6</v>
      </c>
      <c r="C34" s="92">
        <v>4</v>
      </c>
      <c r="D34" s="431">
        <v>5680</v>
      </c>
      <c r="E34" s="105">
        <v>1081</v>
      </c>
      <c r="F34" s="194">
        <v>2556.25</v>
      </c>
      <c r="G34" s="192"/>
      <c r="H34" s="692" t="s">
        <v>196</v>
      </c>
      <c r="I34" s="693"/>
      <c r="J34" s="206">
        <v>1586.25</v>
      </c>
      <c r="K34" s="93">
        <v>1671.25</v>
      </c>
      <c r="L34" s="93">
        <v>1765</v>
      </c>
      <c r="M34" s="93">
        <v>1852.5</v>
      </c>
      <c r="N34" s="93">
        <v>1938.75</v>
      </c>
      <c r="O34" s="206">
        <v>2033.75</v>
      </c>
      <c r="P34" s="240"/>
    </row>
    <row r="35" spans="1:16" ht="18" customHeight="1" x14ac:dyDescent="0.25">
      <c r="A35" s="4"/>
      <c r="B35" s="70" t="s">
        <v>7</v>
      </c>
      <c r="C35" s="95">
        <v>4</v>
      </c>
      <c r="D35" s="432">
        <v>6386</v>
      </c>
      <c r="E35" s="106">
        <v>1285</v>
      </c>
      <c r="F35" s="193">
        <v>2948.75</v>
      </c>
      <c r="G35" s="192"/>
      <c r="H35" s="694" t="s">
        <v>195</v>
      </c>
      <c r="I35" s="695"/>
      <c r="J35" s="357">
        <v>1548.75</v>
      </c>
      <c r="K35" s="358">
        <v>1622.5</v>
      </c>
      <c r="L35" s="358">
        <v>1700</v>
      </c>
      <c r="M35" s="358">
        <v>1776.25</v>
      </c>
      <c r="N35" s="96">
        <v>1862.5</v>
      </c>
      <c r="O35" s="207">
        <v>1938.75</v>
      </c>
      <c r="P35" s="83"/>
    </row>
    <row r="36" spans="1:16" ht="18" customHeight="1" x14ac:dyDescent="0.3">
      <c r="A36" s="4"/>
      <c r="B36" s="69" t="s">
        <v>17</v>
      </c>
      <c r="C36" s="92">
        <v>4</v>
      </c>
      <c r="D36" s="431">
        <v>6962</v>
      </c>
      <c r="E36" s="105">
        <v>1475</v>
      </c>
      <c r="F36" s="194">
        <v>3271.25</v>
      </c>
      <c r="G36" s="192"/>
      <c r="H36" s="366"/>
      <c r="I36" s="359"/>
      <c r="J36" s="683" t="s">
        <v>191</v>
      </c>
      <c r="K36" s="683"/>
      <c r="L36" s="683"/>
      <c r="M36" s="683"/>
      <c r="N36" s="343"/>
      <c r="O36" s="344"/>
      <c r="P36" s="367"/>
    </row>
    <row r="37" spans="1:16" ht="18" customHeight="1" x14ac:dyDescent="0.25">
      <c r="A37" s="4"/>
      <c r="B37" s="70" t="s">
        <v>18</v>
      </c>
      <c r="C37" s="95">
        <v>6</v>
      </c>
      <c r="D37" s="432">
        <v>7570</v>
      </c>
      <c r="E37" s="106">
        <v>1561</v>
      </c>
      <c r="F37" s="193">
        <v>3590</v>
      </c>
      <c r="G37" s="192"/>
      <c r="H37" s="102"/>
      <c r="I37" s="96"/>
      <c r="J37" s="335"/>
      <c r="K37" s="355"/>
      <c r="L37" s="355"/>
      <c r="M37" s="207"/>
      <c r="N37" s="96"/>
      <c r="O37" s="350"/>
      <c r="P37" s="83"/>
    </row>
    <row r="38" spans="1:16" ht="18" customHeight="1" x14ac:dyDescent="0.25">
      <c r="A38" s="4"/>
      <c r="B38" s="69" t="s">
        <v>19</v>
      </c>
      <c r="C38" s="92">
        <v>6</v>
      </c>
      <c r="D38" s="431">
        <v>8448</v>
      </c>
      <c r="E38" s="105">
        <v>1845</v>
      </c>
      <c r="F38" s="194">
        <v>4330</v>
      </c>
      <c r="G38" s="192"/>
      <c r="H38" s="368"/>
      <c r="I38" s="349"/>
      <c r="J38" s="349" t="s">
        <v>173</v>
      </c>
      <c r="K38" s="349" t="s">
        <v>182</v>
      </c>
      <c r="L38" s="353" t="s">
        <v>183</v>
      </c>
      <c r="M38" s="353" t="s">
        <v>184</v>
      </c>
      <c r="N38" s="353" t="s">
        <v>185</v>
      </c>
      <c r="O38" s="349" t="s">
        <v>189</v>
      </c>
      <c r="P38" s="367"/>
    </row>
    <row r="39" spans="1:16" ht="18" customHeight="1" x14ac:dyDescent="0.25">
      <c r="A39" s="4"/>
      <c r="B39" s="70" t="s">
        <v>30</v>
      </c>
      <c r="C39" s="95">
        <v>6</v>
      </c>
      <c r="D39" s="432">
        <v>9852</v>
      </c>
      <c r="E39" s="106">
        <v>2149</v>
      </c>
      <c r="F39" s="193">
        <v>5078.75</v>
      </c>
      <c r="G39" s="192"/>
      <c r="H39" s="688" t="s">
        <v>194</v>
      </c>
      <c r="I39" s="689"/>
      <c r="J39" s="96">
        <v>1671.25</v>
      </c>
      <c r="K39" s="207">
        <v>1786.25</v>
      </c>
      <c r="L39" s="207">
        <v>1891.25</v>
      </c>
      <c r="M39" s="207">
        <v>2003.75</v>
      </c>
      <c r="N39" s="96">
        <v>2111.25</v>
      </c>
      <c r="O39" s="207">
        <v>2225</v>
      </c>
      <c r="P39" s="83"/>
    </row>
    <row r="40" spans="1:16" ht="18" customHeight="1" x14ac:dyDescent="0.25">
      <c r="A40" s="4"/>
      <c r="B40" s="69" t="s">
        <v>20</v>
      </c>
      <c r="C40" s="92">
        <v>4</v>
      </c>
      <c r="D40" s="431">
        <v>6840</v>
      </c>
      <c r="E40" s="105">
        <v>1386</v>
      </c>
      <c r="F40" s="194">
        <v>3447.5</v>
      </c>
      <c r="G40" s="192"/>
      <c r="H40" s="690" t="s">
        <v>195</v>
      </c>
      <c r="I40" s="691"/>
      <c r="J40" s="336">
        <v>1635</v>
      </c>
      <c r="K40" s="336">
        <v>1728.75</v>
      </c>
      <c r="L40" s="336">
        <v>1835</v>
      </c>
      <c r="M40" s="336">
        <v>1930</v>
      </c>
      <c r="N40" s="336">
        <v>2035</v>
      </c>
      <c r="O40" s="336">
        <v>2128.75</v>
      </c>
      <c r="P40" s="370"/>
    </row>
    <row r="41" spans="1:16" ht="18" customHeight="1" thickBot="1" x14ac:dyDescent="0.35">
      <c r="A41" s="4"/>
      <c r="B41" s="70" t="s">
        <v>118</v>
      </c>
      <c r="C41" s="95">
        <v>4</v>
      </c>
      <c r="D41" s="432">
        <v>7530</v>
      </c>
      <c r="E41" s="106">
        <v>1542</v>
      </c>
      <c r="F41" s="193">
        <v>3880</v>
      </c>
      <c r="G41" s="192"/>
      <c r="H41" s="103"/>
      <c r="I41" s="369"/>
      <c r="J41" s="99"/>
      <c r="K41" s="208"/>
      <c r="L41" s="356"/>
      <c r="M41" s="208"/>
      <c r="N41" s="99"/>
      <c r="O41" s="351"/>
      <c r="P41" s="236"/>
    </row>
    <row r="42" spans="1:16" ht="18" customHeight="1" thickBot="1" x14ac:dyDescent="0.3">
      <c r="A42" s="4"/>
      <c r="B42" s="69" t="s">
        <v>21</v>
      </c>
      <c r="C42" s="92">
        <v>6</v>
      </c>
      <c r="D42" s="431">
        <v>8457</v>
      </c>
      <c r="E42" s="105">
        <v>1549</v>
      </c>
      <c r="F42" s="194">
        <v>4313.75</v>
      </c>
      <c r="G42" s="192"/>
      <c r="H42" s="161"/>
      <c r="I42" s="161"/>
      <c r="J42" s="161"/>
      <c r="K42" s="161"/>
      <c r="L42" s="327"/>
      <c r="M42" s="161"/>
      <c r="N42" s="161"/>
      <c r="O42" s="5"/>
      <c r="P42" s="5"/>
    </row>
    <row r="43" spans="1:16" ht="18" customHeight="1" x14ac:dyDescent="0.25">
      <c r="A43" s="4"/>
      <c r="B43" s="70" t="s">
        <v>22</v>
      </c>
      <c r="C43" s="95">
        <v>6</v>
      </c>
      <c r="D43" s="432">
        <v>9337</v>
      </c>
      <c r="E43" s="106">
        <v>2005</v>
      </c>
      <c r="F43" s="193">
        <v>5512.5</v>
      </c>
      <c r="G43" s="192"/>
      <c r="H43" s="684" t="s">
        <v>192</v>
      </c>
      <c r="I43" s="685"/>
      <c r="J43" s="685"/>
      <c r="K43" s="685"/>
      <c r="L43" s="685"/>
      <c r="M43" s="685"/>
      <c r="N43" s="685"/>
      <c r="O43" s="685"/>
      <c r="P43" s="678">
        <v>220</v>
      </c>
    </row>
    <row r="44" spans="1:16" ht="18" customHeight="1" thickBot="1" x14ac:dyDescent="0.3">
      <c r="A44" s="4"/>
      <c r="B44" s="69" t="s">
        <v>23</v>
      </c>
      <c r="C44" s="92">
        <v>6</v>
      </c>
      <c r="D44" s="431">
        <v>10615</v>
      </c>
      <c r="E44" s="105">
        <v>2355</v>
      </c>
      <c r="F44" s="194">
        <v>6028.75</v>
      </c>
      <c r="G44" s="192"/>
      <c r="H44" s="686"/>
      <c r="I44" s="687"/>
      <c r="J44" s="687"/>
      <c r="K44" s="687"/>
      <c r="L44" s="687"/>
      <c r="M44" s="687"/>
      <c r="N44" s="687"/>
      <c r="O44" s="687"/>
      <c r="P44" s="679"/>
    </row>
    <row r="45" spans="1:16" ht="18" customHeight="1" thickBot="1" x14ac:dyDescent="0.3">
      <c r="A45" s="4"/>
      <c r="B45" s="71" t="s">
        <v>117</v>
      </c>
      <c r="C45" s="98">
        <v>6</v>
      </c>
      <c r="D45" s="433">
        <v>11680</v>
      </c>
      <c r="E45" s="429">
        <v>2753</v>
      </c>
      <c r="F45" s="196">
        <v>6886.25</v>
      </c>
      <c r="G45" s="192"/>
      <c r="I45" s="161"/>
      <c r="J45" s="161"/>
      <c r="K45" s="161"/>
      <c r="L45" s="327"/>
      <c r="M45" s="161"/>
      <c r="N45" s="161"/>
      <c r="O45" s="5"/>
      <c r="P45" s="5"/>
    </row>
    <row r="46" spans="1:16" ht="26.45" customHeight="1" thickBot="1" x14ac:dyDescent="0.35">
      <c r="L46" s="548"/>
      <c r="M46" s="548"/>
      <c r="N46" s="548"/>
      <c r="P46" s="5"/>
    </row>
    <row r="47" spans="1:16" s="5" customFormat="1" ht="18" customHeight="1" thickBot="1" x14ac:dyDescent="0.3">
      <c r="B47" s="670" t="s">
        <v>49</v>
      </c>
      <c r="C47" s="671"/>
      <c r="D47" s="671"/>
      <c r="E47" s="671"/>
      <c r="F47" s="262"/>
      <c r="H47" s="264" t="s">
        <v>48</v>
      </c>
      <c r="I47" s="265"/>
      <c r="L47" s="672" t="s">
        <v>130</v>
      </c>
      <c r="M47" s="673"/>
      <c r="N47" s="674"/>
    </row>
    <row r="48" spans="1:16" s="5" customFormat="1" ht="18" customHeight="1" thickBot="1" x14ac:dyDescent="0.3">
      <c r="B48" s="466" t="s">
        <v>124</v>
      </c>
      <c r="C48" s="467"/>
      <c r="D48" s="467"/>
      <c r="E48" s="467"/>
      <c r="F48" s="468"/>
      <c r="H48" s="198">
        <v>215</v>
      </c>
      <c r="I48" s="91"/>
      <c r="J48" s="65"/>
      <c r="L48" s="675"/>
      <c r="M48" s="676"/>
      <c r="N48" s="677"/>
    </row>
    <row r="49" spans="2:16" s="5" customFormat="1" ht="18" customHeight="1" thickBot="1" x14ac:dyDescent="0.3">
      <c r="B49" s="473" t="s">
        <v>125</v>
      </c>
      <c r="C49" s="474"/>
      <c r="D49" s="474"/>
      <c r="E49" s="474"/>
      <c r="F49" s="475"/>
      <c r="G49" s="76"/>
      <c r="H49" s="101">
        <v>515</v>
      </c>
      <c r="I49" s="94"/>
      <c r="L49" s="263" t="s">
        <v>31</v>
      </c>
      <c r="M49" s="263" t="s">
        <v>48</v>
      </c>
      <c r="N49" s="263"/>
    </row>
    <row r="50" spans="2:16" s="5" customFormat="1" ht="18" customHeight="1" x14ac:dyDescent="0.25">
      <c r="B50" s="448" t="s">
        <v>126</v>
      </c>
      <c r="C50" s="449"/>
      <c r="D50" s="449"/>
      <c r="E50" s="449"/>
      <c r="F50" s="450"/>
      <c r="H50" s="102">
        <v>40</v>
      </c>
      <c r="I50" s="97"/>
      <c r="L50" s="68" t="s">
        <v>131</v>
      </c>
      <c r="M50" s="90">
        <v>1103</v>
      </c>
      <c r="N50" s="195"/>
    </row>
    <row r="51" spans="2:16" s="5" customFormat="1" ht="18" customHeight="1" x14ac:dyDescent="0.25">
      <c r="B51" s="463" t="s">
        <v>128</v>
      </c>
      <c r="C51" s="464"/>
      <c r="D51" s="464"/>
      <c r="E51" s="464"/>
      <c r="F51" s="465"/>
      <c r="H51" s="200">
        <v>292</v>
      </c>
      <c r="I51" s="94"/>
      <c r="L51" s="69" t="s">
        <v>132</v>
      </c>
      <c r="M51" s="93">
        <v>1180</v>
      </c>
      <c r="N51" s="194"/>
    </row>
    <row r="52" spans="2:16" s="5" customFormat="1" ht="18" customHeight="1" x14ac:dyDescent="0.25">
      <c r="B52" s="448" t="s">
        <v>166</v>
      </c>
      <c r="C52" s="449"/>
      <c r="D52" s="449"/>
      <c r="E52" s="449"/>
      <c r="F52" s="450"/>
      <c r="H52" s="102">
        <v>448</v>
      </c>
      <c r="I52" s="97"/>
      <c r="L52" s="70" t="s">
        <v>133</v>
      </c>
      <c r="M52" s="96">
        <v>1252</v>
      </c>
      <c r="N52" s="193"/>
    </row>
    <row r="53" spans="2:16" s="5" customFormat="1" ht="18" customHeight="1" x14ac:dyDescent="0.25">
      <c r="B53" s="463" t="s">
        <v>58</v>
      </c>
      <c r="C53" s="464"/>
      <c r="D53" s="464"/>
      <c r="E53" s="464"/>
      <c r="F53" s="465"/>
      <c r="H53" s="302">
        <v>0.15</v>
      </c>
      <c r="I53" s="94"/>
      <c r="L53" s="69" t="s">
        <v>134</v>
      </c>
      <c r="M53" s="93">
        <v>1547</v>
      </c>
      <c r="N53" s="194"/>
    </row>
    <row r="54" spans="2:16" s="5" customFormat="1" ht="18" customHeight="1" x14ac:dyDescent="0.25">
      <c r="B54" s="448" t="s">
        <v>112</v>
      </c>
      <c r="C54" s="449"/>
      <c r="D54" s="449"/>
      <c r="E54" s="449"/>
      <c r="F54" s="450"/>
      <c r="H54" s="173">
        <v>0.22</v>
      </c>
      <c r="I54" s="87"/>
      <c r="J54" s="65"/>
      <c r="L54" s="70" t="s">
        <v>135</v>
      </c>
      <c r="M54" s="96">
        <v>1833</v>
      </c>
      <c r="N54" s="193"/>
    </row>
    <row r="55" spans="2:16" s="5" customFormat="1" ht="18" customHeight="1" x14ac:dyDescent="0.25">
      <c r="B55" s="460"/>
      <c r="C55" s="461"/>
      <c r="D55" s="461"/>
      <c r="E55" s="461"/>
      <c r="F55" s="462"/>
      <c r="H55" s="101"/>
      <c r="I55" s="88"/>
      <c r="L55" s="69" t="s">
        <v>136</v>
      </c>
      <c r="M55" s="93">
        <v>2043</v>
      </c>
      <c r="N55" s="194"/>
    </row>
    <row r="56" spans="2:16" s="5" customFormat="1" ht="18" customHeight="1" x14ac:dyDescent="0.25">
      <c r="B56" s="457" t="s">
        <v>167</v>
      </c>
      <c r="C56" s="458"/>
      <c r="D56" s="458"/>
      <c r="E56" s="458"/>
      <c r="F56" s="459"/>
      <c r="H56" s="306">
        <v>280</v>
      </c>
      <c r="I56" s="97"/>
      <c r="L56" s="70" t="s">
        <v>137</v>
      </c>
      <c r="M56" s="96">
        <v>2345</v>
      </c>
      <c r="N56" s="193"/>
    </row>
    <row r="57" spans="2:16" s="5" customFormat="1" ht="18" customHeight="1" x14ac:dyDescent="0.25">
      <c r="B57" s="460" t="s">
        <v>146</v>
      </c>
      <c r="C57" s="461"/>
      <c r="D57" s="461"/>
      <c r="E57" s="461"/>
      <c r="F57" s="462"/>
      <c r="H57" s="305">
        <v>120</v>
      </c>
      <c r="I57" s="94"/>
      <c r="L57" s="69" t="s">
        <v>138</v>
      </c>
      <c r="M57" s="93">
        <v>2485</v>
      </c>
      <c r="N57" s="194"/>
    </row>
    <row r="58" spans="2:16" s="5" customFormat="1" ht="18" customHeight="1" x14ac:dyDescent="0.25">
      <c r="B58" s="457"/>
      <c r="C58" s="458"/>
      <c r="D58" s="458"/>
      <c r="E58" s="458"/>
      <c r="F58" s="459"/>
      <c r="H58" s="102"/>
      <c r="I58" s="87"/>
      <c r="L58" s="70" t="s">
        <v>139</v>
      </c>
      <c r="M58" s="96">
        <v>3016</v>
      </c>
      <c r="N58" s="193"/>
    </row>
    <row r="59" spans="2:16" s="5" customFormat="1" ht="18" customHeight="1" thickBot="1" x14ac:dyDescent="0.35">
      <c r="B59" s="463"/>
      <c r="C59" s="464"/>
      <c r="D59" s="464"/>
      <c r="E59" s="464"/>
      <c r="F59" s="465"/>
      <c r="H59" s="101"/>
      <c r="I59" s="94"/>
      <c r="K59" s="250"/>
      <c r="L59" s="228" t="s">
        <v>140</v>
      </c>
      <c r="M59" s="229">
        <v>3450</v>
      </c>
      <c r="N59" s="230"/>
      <c r="O59" s="250"/>
    </row>
    <row r="60" spans="2:16" s="5" customFormat="1" ht="18" customHeight="1" x14ac:dyDescent="0.25">
      <c r="B60" s="448"/>
      <c r="C60" s="449"/>
      <c r="D60" s="449"/>
      <c r="E60" s="449"/>
      <c r="F60" s="450"/>
      <c r="H60" s="102"/>
      <c r="I60" s="97"/>
      <c r="K60" s="449"/>
      <c r="L60" s="449"/>
      <c r="M60" s="449"/>
      <c r="N60" s="449"/>
      <c r="O60" s="449"/>
    </row>
    <row r="61" spans="2:16" s="5" customFormat="1" ht="18" customHeight="1" x14ac:dyDescent="0.3">
      <c r="B61" s="460"/>
      <c r="C61" s="461"/>
      <c r="D61" s="461"/>
      <c r="E61" s="461"/>
      <c r="F61" s="462"/>
      <c r="H61" s="101"/>
      <c r="I61" s="94"/>
      <c r="K61" s="595"/>
      <c r="L61" s="595"/>
      <c r="M61" s="595"/>
      <c r="N61" s="595"/>
      <c r="O61" s="595"/>
    </row>
    <row r="62" spans="2:16" ht="18" x14ac:dyDescent="0.25">
      <c r="B62" s="457"/>
      <c r="C62" s="458"/>
      <c r="D62" s="458"/>
      <c r="E62" s="458"/>
      <c r="F62" s="459"/>
      <c r="G62" s="5"/>
      <c r="H62" s="169"/>
      <c r="I62" s="170"/>
      <c r="J62" s="5"/>
      <c r="K62" s="449"/>
      <c r="L62" s="449"/>
      <c r="M62" s="449"/>
      <c r="N62" s="449"/>
      <c r="O62" s="449"/>
      <c r="P62" s="5"/>
    </row>
    <row r="63" spans="2:16" ht="18.75" thickBot="1" x14ac:dyDescent="0.3">
      <c r="B63" s="652" t="s">
        <v>165</v>
      </c>
      <c r="C63" s="653"/>
      <c r="D63" s="653"/>
      <c r="E63" s="653"/>
      <c r="F63" s="654"/>
      <c r="G63" s="5"/>
      <c r="H63" s="177">
        <v>700</v>
      </c>
      <c r="I63" s="178"/>
      <c r="J63" s="5"/>
      <c r="K63" s="5"/>
      <c r="L63" s="76"/>
      <c r="M63" s="76"/>
      <c r="N63" s="76"/>
      <c r="O63" s="76"/>
      <c r="P63" s="5"/>
    </row>
    <row r="64" spans="2:16" s="5" customFormat="1" ht="18" customHeight="1" x14ac:dyDescent="0.25">
      <c r="H64" s="209"/>
      <c r="I64" s="209"/>
    </row>
    <row r="65" spans="2:16" s="5" customFormat="1" ht="18" customHeight="1" thickBot="1" x14ac:dyDescent="0.35">
      <c r="B65" s="185"/>
      <c r="H65" s="162"/>
      <c r="I65" s="162"/>
    </row>
    <row r="66" spans="2:16" s="5" customFormat="1" ht="18" customHeight="1" x14ac:dyDescent="0.3">
      <c r="B66" s="658" t="s">
        <v>168</v>
      </c>
      <c r="C66" s="659"/>
      <c r="D66" s="659"/>
      <c r="E66" s="659"/>
      <c r="F66" s="659"/>
      <c r="G66" s="659"/>
      <c r="H66" s="659"/>
      <c r="I66" s="659"/>
      <c r="J66" s="660"/>
      <c r="K66"/>
      <c r="L66"/>
      <c r="M66"/>
      <c r="N66"/>
    </row>
    <row r="67" spans="2:16" s="5" customFormat="1" ht="18" customHeight="1" x14ac:dyDescent="0.25">
      <c r="B67" s="448" t="s">
        <v>169</v>
      </c>
      <c r="C67" s="449"/>
      <c r="D67" s="449"/>
      <c r="E67" s="449"/>
      <c r="F67" s="449"/>
      <c r="G67" s="449"/>
      <c r="H67" s="449"/>
      <c r="I67" s="449"/>
      <c r="J67" s="450"/>
      <c r="K67"/>
      <c r="L67"/>
      <c r="M67"/>
      <c r="N67"/>
    </row>
    <row r="68" spans="2:16" s="5" customFormat="1" ht="18" customHeight="1" thickBot="1" x14ac:dyDescent="0.3">
      <c r="B68" s="454" t="s">
        <v>197</v>
      </c>
      <c r="C68" s="455"/>
      <c r="D68" s="455"/>
      <c r="E68" s="455"/>
      <c r="F68" s="455"/>
      <c r="G68" s="455"/>
      <c r="H68" s="455"/>
      <c r="I68" s="455"/>
      <c r="J68" s="456"/>
      <c r="K68"/>
      <c r="L68"/>
      <c r="M68"/>
      <c r="N68"/>
    </row>
    <row r="69" spans="2:16" s="5" customFormat="1" ht="18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6" s="5" customFormat="1" ht="18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6" ht="18" x14ac:dyDescent="0.25">
      <c r="P71" s="5"/>
    </row>
  </sheetData>
  <mergeCells count="48">
    <mergeCell ref="P43:P44"/>
    <mergeCell ref="K60:O60"/>
    <mergeCell ref="K61:O61"/>
    <mergeCell ref="K62:O62"/>
    <mergeCell ref="J29:M30"/>
    <mergeCell ref="J31:M31"/>
    <mergeCell ref="J36:M36"/>
    <mergeCell ref="H43:O44"/>
    <mergeCell ref="H39:I39"/>
    <mergeCell ref="H40:I40"/>
    <mergeCell ref="H34:I34"/>
    <mergeCell ref="H35:I35"/>
    <mergeCell ref="B49:F49"/>
    <mergeCell ref="B50:F50"/>
    <mergeCell ref="B52:F52"/>
    <mergeCell ref="B54:F54"/>
    <mergeCell ref="B55:F55"/>
    <mergeCell ref="J16:L16"/>
    <mergeCell ref="L46:N46"/>
    <mergeCell ref="B47:E47"/>
    <mergeCell ref="L47:N48"/>
    <mergeCell ref="B48:F48"/>
    <mergeCell ref="K17:M18"/>
    <mergeCell ref="F10:I10"/>
    <mergeCell ref="F11:H11"/>
    <mergeCell ref="I11:J11"/>
    <mergeCell ref="B12:N12"/>
    <mergeCell ref="J14:M15"/>
    <mergeCell ref="C14:E15"/>
    <mergeCell ref="F8:J8"/>
    <mergeCell ref="F2:J3"/>
    <mergeCell ref="F4:J4"/>
    <mergeCell ref="F5:J5"/>
    <mergeCell ref="F6:J6"/>
    <mergeCell ref="F7:J7"/>
    <mergeCell ref="B66:J66"/>
    <mergeCell ref="B67:J67"/>
    <mergeCell ref="B68:J68"/>
    <mergeCell ref="B51:F51"/>
    <mergeCell ref="B53:F53"/>
    <mergeCell ref="B59:F59"/>
    <mergeCell ref="B60:F60"/>
    <mergeCell ref="B61:F61"/>
    <mergeCell ref="B62:F62"/>
    <mergeCell ref="B63:F63"/>
    <mergeCell ref="B56:F56"/>
    <mergeCell ref="B57:F57"/>
    <mergeCell ref="B58:F58"/>
  </mergeCells>
  <printOptions horizontalCentered="1"/>
  <pageMargins left="0" right="0" top="0.25" bottom="0" header="0.05" footer="0.05"/>
  <pageSetup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7507-8140-413E-B66C-2242DA1A28B3}">
  <sheetPr codeName="Sheet9">
    <tabColor theme="0" tint="-0.499984740745262"/>
    <pageSetUpPr fitToPage="1"/>
  </sheetPr>
  <dimension ref="A1:X71"/>
  <sheetViews>
    <sheetView topLeftCell="A9" zoomScale="70" zoomScaleNormal="70" zoomScalePageLayoutView="60" workbookViewId="0">
      <selection activeCell="B63" sqref="B63:O64"/>
    </sheetView>
  </sheetViews>
  <sheetFormatPr defaultColWidth="9.140625" defaultRowHeight="12.75" x14ac:dyDescent="0.2"/>
  <cols>
    <col min="1" max="1" width="3.140625" customWidth="1"/>
    <col min="2" max="2" width="12.28515625" customWidth="1"/>
    <col min="3" max="3" width="12.140625" customWidth="1"/>
    <col min="4" max="5" width="12.28515625" customWidth="1"/>
    <col min="6" max="6" width="12.140625" customWidth="1"/>
    <col min="7" max="7" width="3.5703125" customWidth="1"/>
    <col min="8" max="9" width="12.28515625" customWidth="1"/>
    <col min="10" max="12" width="12.42578125" customWidth="1"/>
    <col min="13" max="16" width="12.28515625" customWidth="1"/>
    <col min="17" max="17" width="3.140625" customWidth="1"/>
  </cols>
  <sheetData>
    <row r="1" spans="1:24" ht="25.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5"/>
    </row>
    <row r="2" spans="1:24" ht="22.9" customHeight="1" x14ac:dyDescent="0.35">
      <c r="A2" s="2"/>
      <c r="B2" s="2"/>
      <c r="C2" s="2"/>
      <c r="D2" s="6"/>
      <c r="E2" s="2"/>
      <c r="F2" s="445" t="s">
        <v>228</v>
      </c>
      <c r="G2" s="445"/>
      <c r="H2" s="445"/>
      <c r="I2" s="445"/>
      <c r="J2" s="445"/>
      <c r="K2" s="2"/>
      <c r="L2" s="2"/>
      <c r="M2" s="2"/>
      <c r="N2" s="2"/>
      <c r="P2" s="5"/>
    </row>
    <row r="3" spans="1:24" ht="15" customHeight="1" x14ac:dyDescent="0.25">
      <c r="A3" s="3"/>
      <c r="B3" s="3"/>
      <c r="C3" s="3"/>
      <c r="D3" s="3"/>
      <c r="E3" s="3"/>
      <c r="F3" s="445"/>
      <c r="G3" s="445"/>
      <c r="H3" s="445"/>
      <c r="I3" s="445"/>
      <c r="J3" s="445"/>
      <c r="K3" s="3"/>
      <c r="L3" s="3"/>
      <c r="M3" s="3"/>
      <c r="N3" s="3"/>
      <c r="P3" s="5"/>
    </row>
    <row r="4" spans="1:24" ht="17.45" customHeight="1" x14ac:dyDescent="0.25">
      <c r="A4" s="3"/>
      <c r="B4" s="3"/>
      <c r="C4" s="3"/>
      <c r="D4" s="3"/>
      <c r="E4" s="3"/>
      <c r="F4" s="446" t="str">
        <f>Instructions!$F$4</f>
        <v>33 Limerock Road</v>
      </c>
      <c r="G4" s="446"/>
      <c r="H4" s="446"/>
      <c r="I4" s="446"/>
      <c r="J4" s="446"/>
      <c r="K4" s="3"/>
      <c r="L4" s="3"/>
      <c r="M4" s="3"/>
      <c r="N4" s="7"/>
      <c r="P4" s="5"/>
    </row>
    <row r="5" spans="1:24" ht="17.45" customHeight="1" x14ac:dyDescent="0.25">
      <c r="A5" s="3"/>
      <c r="B5" s="3"/>
      <c r="C5" s="3"/>
      <c r="D5" s="3"/>
      <c r="E5" s="3"/>
      <c r="F5" s="446" t="str">
        <f>Instructions!$F$5</f>
        <v>Lititz, PA 17543</v>
      </c>
      <c r="G5" s="446"/>
      <c r="H5" s="446"/>
      <c r="I5" s="446"/>
      <c r="J5" s="446"/>
      <c r="K5" s="3"/>
      <c r="L5" s="3"/>
      <c r="M5" s="3"/>
      <c r="N5" s="3"/>
      <c r="P5" s="5"/>
    </row>
    <row r="6" spans="1:24" ht="17.45" customHeight="1" x14ac:dyDescent="0.25">
      <c r="A6" s="3"/>
      <c r="B6" s="3"/>
      <c r="C6" s="3"/>
      <c r="F6" s="446" t="str">
        <f>Instructions!$F$6</f>
        <v>Phone:  717-625-4066</v>
      </c>
      <c r="G6" s="446"/>
      <c r="H6" s="446"/>
      <c r="I6" s="446"/>
      <c r="J6" s="446"/>
      <c r="N6" s="3"/>
      <c r="P6" s="5"/>
    </row>
    <row r="7" spans="1:24" ht="15" customHeight="1" x14ac:dyDescent="0.35">
      <c r="A7" s="2"/>
      <c r="B7" s="2"/>
      <c r="C7" s="2"/>
      <c r="F7" s="446" t="str">
        <f>Instructions!$F$7</f>
        <v>Fax:  717-625-0062</v>
      </c>
      <c r="G7" s="446"/>
      <c r="H7" s="446"/>
      <c r="I7" s="446"/>
      <c r="J7" s="446"/>
      <c r="N7" s="2"/>
      <c r="P7" s="5"/>
    </row>
    <row r="8" spans="1:24" ht="21.75" customHeight="1" x14ac:dyDescent="0.35">
      <c r="A8" s="2"/>
      <c r="B8" s="2"/>
      <c r="C8" s="2"/>
      <c r="D8" s="14"/>
      <c r="E8" s="14"/>
      <c r="F8" s="485" t="s">
        <v>230</v>
      </c>
      <c r="G8" s="485"/>
      <c r="H8" s="485"/>
      <c r="I8" s="485"/>
      <c r="J8" s="485"/>
      <c r="K8" s="2"/>
      <c r="L8" s="2"/>
      <c r="M8" s="2"/>
      <c r="N8" s="2"/>
      <c r="P8" s="5"/>
    </row>
    <row r="9" spans="1:24" ht="15.6" customHeight="1" x14ac:dyDescent="0.35">
      <c r="A9" s="2"/>
      <c r="B9" s="2"/>
      <c r="C9" s="2"/>
      <c r="N9" s="2"/>
      <c r="P9" s="5"/>
    </row>
    <row r="10" spans="1:24" ht="24.75" customHeight="1" x14ac:dyDescent="0.35">
      <c r="A10" s="2"/>
      <c r="B10" s="2"/>
      <c r="C10" s="2"/>
      <c r="D10" s="18"/>
      <c r="E10" s="167"/>
      <c r="F10" s="701" t="s">
        <v>109</v>
      </c>
      <c r="G10" s="701"/>
      <c r="H10" s="701"/>
      <c r="I10" s="701"/>
      <c r="J10" s="168"/>
      <c r="K10" s="168"/>
      <c r="L10" s="168"/>
      <c r="M10" s="168"/>
      <c r="N10" s="2"/>
      <c r="P10" s="5"/>
    </row>
    <row r="11" spans="1:24" ht="15.6" customHeight="1" x14ac:dyDescent="0.35">
      <c r="A11" s="2"/>
      <c r="B11" s="2"/>
      <c r="C11" s="2"/>
      <c r="D11" s="14"/>
      <c r="E11" s="14"/>
      <c r="F11" s="643" t="s">
        <v>121</v>
      </c>
      <c r="G11" s="643"/>
      <c r="H11" s="643"/>
      <c r="I11" s="644">
        <f>'Veranda Pergola,CanopyWholesale'!I11</f>
        <v>44991</v>
      </c>
      <c r="J11" s="645"/>
      <c r="K11" s="2"/>
      <c r="L11" s="2"/>
      <c r="M11" s="2"/>
      <c r="N11" s="2"/>
      <c r="P11" s="5"/>
    </row>
    <row r="12" spans="1:24" ht="27.75" x14ac:dyDescent="0.4">
      <c r="A12" s="2"/>
      <c r="B12" s="494" t="s">
        <v>113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P12" s="5"/>
      <c r="U12" s="700" t="s">
        <v>0</v>
      </c>
      <c r="V12" s="700"/>
      <c r="W12" s="700"/>
      <c r="X12" s="700"/>
    </row>
    <row r="13" spans="1:24" ht="24" thickBot="1" x14ac:dyDescent="0.4">
      <c r="A13" s="2"/>
      <c r="B13" s="2"/>
      <c r="C13" s="2"/>
      <c r="D13" s="14"/>
      <c r="E13" s="14"/>
      <c r="F13" s="14"/>
      <c r="G13" s="14"/>
      <c r="H13" s="14"/>
      <c r="I13" s="14"/>
      <c r="J13" s="2"/>
      <c r="K13" s="2"/>
      <c r="L13" s="2"/>
      <c r="M13" s="2"/>
      <c r="N13" s="2"/>
      <c r="P13" s="5"/>
      <c r="V13" s="655">
        <v>0.4</v>
      </c>
      <c r="W13" s="656"/>
    </row>
    <row r="14" spans="1:24" ht="18" customHeight="1" x14ac:dyDescent="0.25">
      <c r="A14" s="1"/>
      <c r="B14" s="65"/>
      <c r="C14" s="663" t="s">
        <v>187</v>
      </c>
      <c r="D14" s="664"/>
      <c r="E14" s="665"/>
      <c r="F14" s="65"/>
      <c r="G14" s="65"/>
      <c r="H14" s="320"/>
      <c r="I14" s="321"/>
      <c r="J14" s="661" t="s">
        <v>170</v>
      </c>
      <c r="K14" s="661"/>
      <c r="L14" s="661"/>
      <c r="M14" s="661"/>
      <c r="N14" s="308"/>
      <c r="O14" s="308"/>
      <c r="P14" s="325"/>
    </row>
    <row r="15" spans="1:24" ht="18" customHeight="1" thickBot="1" x14ac:dyDescent="0.3">
      <c r="A15" s="1"/>
      <c r="B15" s="65"/>
      <c r="C15" s="666"/>
      <c r="D15" s="667"/>
      <c r="E15" s="668"/>
      <c r="F15" s="65"/>
      <c r="G15" s="65"/>
      <c r="H15" s="322"/>
      <c r="I15" s="323"/>
      <c r="J15" s="662"/>
      <c r="K15" s="662"/>
      <c r="L15" s="662"/>
      <c r="M15" s="662"/>
      <c r="N15" s="310"/>
      <c r="O15" s="310"/>
      <c r="P15" s="326"/>
      <c r="W15" s="158"/>
    </row>
    <row r="16" spans="1:24" ht="18" customHeight="1" thickBot="1" x14ac:dyDescent="0.35">
      <c r="A16" s="1"/>
      <c r="B16" s="65"/>
      <c r="C16" s="65"/>
      <c r="D16" s="65"/>
      <c r="E16" s="65"/>
      <c r="F16" s="65"/>
      <c r="G16" s="65"/>
      <c r="H16" s="65"/>
      <c r="I16" s="65"/>
      <c r="J16" s="669"/>
      <c r="K16" s="593"/>
      <c r="L16" s="593"/>
      <c r="M16" s="324"/>
      <c r="N16" s="65"/>
      <c r="P16" s="5"/>
    </row>
    <row r="17" spans="1:17" ht="18" customHeight="1" x14ac:dyDescent="0.25">
      <c r="A17" s="1"/>
      <c r="B17" s="266" t="s">
        <v>122</v>
      </c>
      <c r="C17" s="267" t="s">
        <v>32</v>
      </c>
      <c r="D17" s="267" t="s">
        <v>38</v>
      </c>
      <c r="E17" s="267" t="s">
        <v>119</v>
      </c>
      <c r="F17" s="268" t="s">
        <v>39</v>
      </c>
      <c r="G17" s="191"/>
      <c r="H17" s="267" t="s">
        <v>171</v>
      </c>
      <c r="I17" s="266"/>
      <c r="J17" s="312"/>
      <c r="K17" s="663" t="s">
        <v>186</v>
      </c>
      <c r="L17" s="664"/>
      <c r="M17" s="665"/>
      <c r="N17" s="318"/>
      <c r="O17" s="308"/>
      <c r="P17" s="309"/>
      <c r="Q17" s="65"/>
    </row>
    <row r="18" spans="1:17" ht="18" customHeight="1" thickBot="1" x14ac:dyDescent="0.3">
      <c r="A18" s="1"/>
      <c r="B18" s="269" t="s">
        <v>123</v>
      </c>
      <c r="C18" s="270" t="s">
        <v>33</v>
      </c>
      <c r="D18" s="270" t="s">
        <v>35</v>
      </c>
      <c r="E18" s="270" t="s">
        <v>41</v>
      </c>
      <c r="F18" s="271" t="s">
        <v>36</v>
      </c>
      <c r="G18" s="191"/>
      <c r="H18" s="270" t="s">
        <v>172</v>
      </c>
      <c r="I18" s="304"/>
      <c r="J18" s="313"/>
      <c r="K18" s="666"/>
      <c r="L18" s="667"/>
      <c r="M18" s="668"/>
      <c r="N18" s="319"/>
      <c r="O18" s="310"/>
      <c r="P18" s="311"/>
      <c r="Q18" s="65"/>
    </row>
    <row r="19" spans="1:17" ht="18" customHeight="1" x14ac:dyDescent="0.25">
      <c r="A19" s="4"/>
      <c r="B19" s="68" t="s">
        <v>115</v>
      </c>
      <c r="C19" s="89">
        <v>4</v>
      </c>
      <c r="D19" s="110">
        <f>'Veranda Pergola,CanopyWholesale'!D19+('Veranda Pergola,CanopyWholesale'!D19*'Veranda Pergola,Canopy  Retail'!$V$13)</f>
        <v>4715.2</v>
      </c>
      <c r="E19" s="110">
        <f>'Veranda Pergola,CanopyWholesale'!E19+('Veranda Pergola,CanopyWholesale'!E19*'Veranda Pergola,Canopy  Retail'!$V$13)</f>
        <v>613.20000000000005</v>
      </c>
      <c r="F19" s="111">
        <f>'Veranda Pergola,CanopyWholesale'!F19+('Veranda Pergola,CanopyWholesale'!F19*'Veranda Pergola,Canopy  Retail'!$V$13)</f>
        <v>1312.5</v>
      </c>
      <c r="G19" s="192"/>
      <c r="H19" s="198" t="s">
        <v>171</v>
      </c>
      <c r="I19" s="307" t="s">
        <v>174</v>
      </c>
      <c r="J19" s="307" t="s">
        <v>175</v>
      </c>
      <c r="K19" s="307" t="s">
        <v>176</v>
      </c>
      <c r="L19" s="307" t="s">
        <v>177</v>
      </c>
      <c r="M19" s="307" t="s">
        <v>178</v>
      </c>
      <c r="N19" s="307" t="s">
        <v>179</v>
      </c>
      <c r="O19" s="332" t="s">
        <v>180</v>
      </c>
      <c r="P19" s="315" t="s">
        <v>181</v>
      </c>
    </row>
    <row r="20" spans="1:17" ht="18" customHeight="1" x14ac:dyDescent="0.25">
      <c r="A20" s="4"/>
      <c r="B20" s="69" t="s">
        <v>9</v>
      </c>
      <c r="C20" s="92">
        <v>4</v>
      </c>
      <c r="D20" s="113">
        <f>'Veranda Pergola,CanopyWholesale'!D20+('Veranda Pergola,CanopyWholesale'!D20*'Veranda Pergola,Canopy  Retail'!$V$13)</f>
        <v>5390</v>
      </c>
      <c r="E20" s="113">
        <f>'Veranda Pergola,CanopyWholesale'!E20+('Veranda Pergola,CanopyWholesale'!E20*'Veranda Pergola,Canopy  Retail'!$V$13)</f>
        <v>869.4</v>
      </c>
      <c r="F20" s="114">
        <f>'Veranda Pergola,CanopyWholesale'!F20+('Veranda Pergola,CanopyWholesale'!F20*'Veranda Pergola,Canopy  Retail'!$V$13)</f>
        <v>1923.25</v>
      </c>
      <c r="G20" s="192"/>
      <c r="H20" s="200" t="s">
        <v>172</v>
      </c>
      <c r="I20" s="93"/>
      <c r="J20" s="93"/>
      <c r="K20" s="93"/>
      <c r="L20" s="316"/>
      <c r="M20" s="93"/>
      <c r="N20" s="93"/>
      <c r="O20" s="317"/>
      <c r="P20" s="240"/>
    </row>
    <row r="21" spans="1:17" ht="18" customHeight="1" x14ac:dyDescent="0.25">
      <c r="A21" s="4"/>
      <c r="B21" s="70" t="s">
        <v>1</v>
      </c>
      <c r="C21" s="95">
        <v>4</v>
      </c>
      <c r="D21" s="116">
        <f>'Veranda Pergola,CanopyWholesale'!D21+('Veranda Pergola,CanopyWholesale'!D21*'Veranda Pergola,Canopy  Retail'!$V$13)</f>
        <v>6109.6</v>
      </c>
      <c r="E21" s="116">
        <f>'Veranda Pergola,CanopyWholesale'!E21+('Veranda Pergola,CanopyWholesale'!E21*'Veranda Pergola,Canopy  Retail'!$V$13)</f>
        <v>1015</v>
      </c>
      <c r="F21" s="117">
        <f>'Veranda Pergola,CanopyWholesale'!F21+('Veranda Pergola,CanopyWholesale'!F21*'Veranda Pergola,Canopy  Retail'!$V$13)</f>
        <v>2262.75</v>
      </c>
      <c r="G21" s="192"/>
      <c r="H21" s="202" t="s">
        <v>173</v>
      </c>
      <c r="I21" s="116">
        <f>'Veranda Pergola,CanopyWholesale'!I21+('Veranda Pergola,CanopyWholesale'!I21*'Veranda Pergola,Canopy  Retail'!$V$13)</f>
        <v>2194.5</v>
      </c>
      <c r="J21" s="116">
        <f>'Veranda Pergola,CanopyWholesale'!J21+('Veranda Pergola,CanopyWholesale'!J21*'Veranda Pergola,Canopy  Retail'!$V$13)</f>
        <v>2392.25</v>
      </c>
      <c r="K21" s="116">
        <f>'Veranda Pergola,CanopyWholesale'!K21+('Veranda Pergola,CanopyWholesale'!K21*'Veranda Pergola,Canopy  Retail'!$V$13)</f>
        <v>2527</v>
      </c>
      <c r="L21" s="116">
        <f>'Veranda Pergola,CanopyWholesale'!L21+('Veranda Pergola,CanopyWholesale'!L21*'Veranda Pergola,Canopy  Retail'!$V$13)</f>
        <v>2782.5</v>
      </c>
      <c r="M21" s="116">
        <f>'Veranda Pergola,CanopyWholesale'!M21+('Veranda Pergola,CanopyWholesale'!M21*'Veranda Pergola,Canopy  Retail'!$V$13)</f>
        <v>3034.5</v>
      </c>
      <c r="N21" s="116">
        <f>'Veranda Pergola,CanopyWholesale'!N21+('Veranda Pergola,CanopyWholesale'!N21*'Veranda Pergola,Canopy  Retail'!$V$13)</f>
        <v>3370.5</v>
      </c>
      <c r="O21" s="116">
        <f>'Veranda Pergola,CanopyWholesale'!O21+('Veranda Pergola,CanopyWholesale'!O21*'Veranda Pergola,Canopy  Retail'!$V$13)</f>
        <v>3710</v>
      </c>
      <c r="P21" s="117">
        <f>'Veranda Pergola,CanopyWholesale'!P21+('Veranda Pergola,CanopyWholesale'!P21*'Veranda Pergola,Canopy  Retail'!$V$13)</f>
        <v>4319</v>
      </c>
    </row>
    <row r="22" spans="1:17" ht="18" customHeight="1" x14ac:dyDescent="0.25">
      <c r="A22" s="4"/>
      <c r="B22" s="69" t="s">
        <v>116</v>
      </c>
      <c r="C22" s="92">
        <v>4</v>
      </c>
      <c r="D22" s="113">
        <f>'Veranda Pergola,CanopyWholesale'!D22+('Veranda Pergola,CanopyWholesale'!D22*'Veranda Pergola,Canopy  Retail'!$V$13)</f>
        <v>6731.2</v>
      </c>
      <c r="E22" s="113">
        <f>'Veranda Pergola,CanopyWholesale'!E22+('Veranda Pergola,CanopyWholesale'!E22*'Veranda Pergola,Canopy  Retail'!$V$13)</f>
        <v>1169</v>
      </c>
      <c r="F22" s="114">
        <f>'Veranda Pergola,CanopyWholesale'!F22+('Veranda Pergola,CanopyWholesale'!F22*'Veranda Pergola,Canopy  Retail'!$V$13)</f>
        <v>2555</v>
      </c>
      <c r="G22" s="192"/>
      <c r="H22" s="200" t="s">
        <v>182</v>
      </c>
      <c r="I22" s="113">
        <f>'Veranda Pergola,CanopyWholesale'!I22+('Veranda Pergola,CanopyWholesale'!I22*'Veranda Pergola,Canopy  Retail'!$V$13)</f>
        <v>2392.25</v>
      </c>
      <c r="J22" s="113">
        <f>'Veranda Pergola,CanopyWholesale'!J22+('Veranda Pergola,CanopyWholesale'!J22*'Veranda Pergola,Canopy  Retail'!$V$13)</f>
        <v>2782.5</v>
      </c>
      <c r="K22" s="113">
        <f>'Veranda Pergola,CanopyWholesale'!K22+('Veranda Pergola,CanopyWholesale'!K22*'Veranda Pergola,Canopy  Retail'!$V$13)</f>
        <v>3010</v>
      </c>
      <c r="L22" s="113">
        <f>'Veranda Pergola,CanopyWholesale'!L22+('Veranda Pergola,CanopyWholesale'!L22*'Veranda Pergola,Canopy  Retail'!$V$13)</f>
        <v>3314.5</v>
      </c>
      <c r="M22" s="113">
        <f>'Veranda Pergola,CanopyWholesale'!M22+('Veranda Pergola,CanopyWholesale'!M22*'Veranda Pergola,Canopy  Retail'!$V$13)</f>
        <v>3631.25</v>
      </c>
      <c r="N22" s="113">
        <f>'Veranda Pergola,CanopyWholesale'!N22+('Veranda Pergola,CanopyWholesale'!N22*'Veranda Pergola,Canopy  Retail'!$V$13)</f>
        <v>3948</v>
      </c>
      <c r="O22" s="113">
        <f>'Veranda Pergola,CanopyWholesale'!O22+('Veranda Pergola,CanopyWholesale'!O22*'Veranda Pergola,Canopy  Retail'!$V$13)</f>
        <v>4266.5</v>
      </c>
      <c r="P22" s="114">
        <f>'Veranda Pergola,CanopyWholesale'!P22+('Veranda Pergola,CanopyWholesale'!P22*'Veranda Pergola,Canopy  Retail'!$V$13)</f>
        <v>4936.75</v>
      </c>
    </row>
    <row r="23" spans="1:17" ht="18" customHeight="1" x14ac:dyDescent="0.25">
      <c r="A23" s="4"/>
      <c r="B23" s="70" t="s">
        <v>10</v>
      </c>
      <c r="C23" s="95">
        <v>4</v>
      </c>
      <c r="D23" s="116">
        <f>'Veranda Pergola,CanopyWholesale'!D23+('Veranda Pergola,CanopyWholesale'!D23*'Veranda Pergola,Canopy  Retail'!$V$13)</f>
        <v>5621</v>
      </c>
      <c r="E23" s="116">
        <f>'Veranda Pergola,CanopyWholesale'!E23+('Veranda Pergola,CanopyWholesale'!E23*'Veranda Pergola,Canopy  Retail'!$V$13)</f>
        <v>901.6</v>
      </c>
      <c r="F23" s="117">
        <f>'Veranda Pergola,CanopyWholesale'!F23+('Veranda Pergola,CanopyWholesale'!F23*'Veranda Pergola,Canopy  Retail'!$V$13)</f>
        <v>1982.75</v>
      </c>
      <c r="G23" s="192"/>
      <c r="H23" s="202" t="s">
        <v>183</v>
      </c>
      <c r="I23" s="116">
        <f>'Veranda Pergola,CanopyWholesale'!I23+('Veranda Pergola,CanopyWholesale'!I23*'Veranda Pergola,Canopy  Retail'!$V$13)</f>
        <v>2527</v>
      </c>
      <c r="J23" s="116">
        <f>'Veranda Pergola,CanopyWholesale'!J23+('Veranda Pergola,CanopyWholesale'!J23*'Veranda Pergola,Canopy  Retail'!$V$13)</f>
        <v>3008.25</v>
      </c>
      <c r="K23" s="116">
        <f>'Veranda Pergola,CanopyWholesale'!K23+('Veranda Pergola,CanopyWholesale'!K23*'Veranda Pergola,Canopy  Retail'!$V$13)</f>
        <v>3169.25</v>
      </c>
      <c r="L23" s="116">
        <f>'Veranda Pergola,CanopyWholesale'!L23+('Veranda Pergola,CanopyWholesale'!L23*'Veranda Pergola,Canopy  Retail'!$V$13)</f>
        <v>3407.25</v>
      </c>
      <c r="M23" s="116">
        <f>'Veranda Pergola,CanopyWholesale'!M23+('Veranda Pergola,CanopyWholesale'!M23*'Veranda Pergola,Canopy  Retail'!$V$13)</f>
        <v>3804.5</v>
      </c>
      <c r="N23" s="116">
        <f>'Veranda Pergola,CanopyWholesale'!N23+('Veranda Pergola,CanopyWholesale'!N23*'Veranda Pergola,Canopy  Retail'!$V$13)</f>
        <v>4193</v>
      </c>
      <c r="O23" s="116">
        <f>'Veranda Pergola,CanopyWholesale'!O23+('Veranda Pergola,CanopyWholesale'!O23*'Veranda Pergola,Canopy  Retail'!$V$13)</f>
        <v>4581.5</v>
      </c>
      <c r="P23" s="117">
        <f>'Veranda Pergola,CanopyWholesale'!P23+('Veranda Pergola,CanopyWholesale'!P23*'Veranda Pergola,Canopy  Retail'!$V$13)</f>
        <v>5223.75</v>
      </c>
    </row>
    <row r="24" spans="1:17" ht="18" customHeight="1" x14ac:dyDescent="0.25">
      <c r="A24" s="4"/>
      <c r="B24" s="69" t="s">
        <v>2</v>
      </c>
      <c r="C24" s="92">
        <v>4</v>
      </c>
      <c r="D24" s="113">
        <f>'Veranda Pergola,CanopyWholesale'!D24+('Veranda Pergola,CanopyWholesale'!D24*'Veranda Pergola,Canopy  Retail'!$V$13)</f>
        <v>5972.4</v>
      </c>
      <c r="E24" s="113">
        <f>'Veranda Pergola,CanopyWholesale'!E24+('Veranda Pergola,CanopyWholesale'!E24*'Veranda Pergola,Canopy  Retail'!$V$13)</f>
        <v>973</v>
      </c>
      <c r="F24" s="114">
        <f>'Veranda Pergola,CanopyWholesale'!F24+('Veranda Pergola,CanopyWholesale'!F24*'Veranda Pergola,Canopy  Retail'!$V$13)</f>
        <v>2366</v>
      </c>
      <c r="G24" s="192"/>
      <c r="H24" s="200" t="s">
        <v>184</v>
      </c>
      <c r="I24" s="113">
        <f>'Veranda Pergola,CanopyWholesale'!I24+('Veranda Pergola,CanopyWholesale'!I24*'Veranda Pergola,Canopy  Retail'!$V$13)</f>
        <v>2782.5</v>
      </c>
      <c r="J24" s="113">
        <f>'Veranda Pergola,CanopyWholesale'!J24+('Veranda Pergola,CanopyWholesale'!J24*'Veranda Pergola,Canopy  Retail'!$V$13)</f>
        <v>3314.5</v>
      </c>
      <c r="K24" s="113">
        <f>'Veranda Pergola,CanopyWholesale'!K24+('Veranda Pergola,CanopyWholesale'!K24*'Veranda Pergola,Canopy  Retail'!$V$13)</f>
        <v>3407.25</v>
      </c>
      <c r="L24" s="113">
        <f>'Veranda Pergola,CanopyWholesale'!L24+('Veranda Pergola,CanopyWholesale'!L24*'Veranda Pergola,Canopy  Retail'!$V$13)</f>
        <v>3696</v>
      </c>
      <c r="M24" s="113">
        <f>'Veranda Pergola,CanopyWholesale'!M24+('Veranda Pergola,CanopyWholesale'!M24*'Veranda Pergola,Canopy  Retail'!$V$13)</f>
        <v>4105.5</v>
      </c>
      <c r="N24" s="113">
        <f>'Veranda Pergola,CanopyWholesale'!N24+('Veranda Pergola,CanopyWholesale'!N24*'Veranda Pergola,Canopy  Retail'!$V$13)</f>
        <v>4543</v>
      </c>
      <c r="O24" s="113">
        <f>'Veranda Pergola,CanopyWholesale'!O24+('Veranda Pergola,CanopyWholesale'!O24*'Veranda Pergola,Canopy  Retail'!$V$13)</f>
        <v>4977</v>
      </c>
      <c r="P24" s="114">
        <f>'Veranda Pergola,CanopyWholesale'!P24+('Veranda Pergola,CanopyWholesale'!P24*'Veranda Pergola,Canopy  Retail'!$V$13)</f>
        <v>5883.5</v>
      </c>
    </row>
    <row r="25" spans="1:17" ht="18" customHeight="1" x14ac:dyDescent="0.25">
      <c r="A25" s="4"/>
      <c r="B25" s="70" t="s">
        <v>3</v>
      </c>
      <c r="C25" s="95">
        <v>4</v>
      </c>
      <c r="D25" s="116">
        <f>'Veranda Pergola,CanopyWholesale'!D25+('Veranda Pergola,CanopyWholesale'!D25*'Veranda Pergola,Canopy  Retail'!$V$13)</f>
        <v>6664</v>
      </c>
      <c r="E25" s="116">
        <f>'Veranda Pergola,CanopyWholesale'!E25+('Veranda Pergola,CanopyWholesale'!E25*'Veranda Pergola,Canopy  Retail'!$V$13)</f>
        <v>1083.5999999999999</v>
      </c>
      <c r="F25" s="117">
        <f>'Veranda Pergola,CanopyWholesale'!F25+('Veranda Pergola,CanopyWholesale'!F25*'Veranda Pergola,Canopy  Retail'!$V$13)</f>
        <v>2717.75</v>
      </c>
      <c r="G25" s="192"/>
      <c r="H25" s="202" t="s">
        <v>185</v>
      </c>
      <c r="I25" s="116">
        <f>'Veranda Pergola,CanopyWholesale'!I25+('Veranda Pergola,CanopyWholesale'!I25*'Veranda Pergola,Canopy  Retail'!$V$13)</f>
        <v>3034.5</v>
      </c>
      <c r="J25" s="116">
        <f>'Veranda Pergola,CanopyWholesale'!J25+('Veranda Pergola,CanopyWholesale'!J25*'Veranda Pergola,Canopy  Retail'!$V$13)</f>
        <v>3629.5</v>
      </c>
      <c r="K25" s="116">
        <f>'Veranda Pergola,CanopyWholesale'!K25+('Veranda Pergola,CanopyWholesale'!K25*'Veranda Pergola,Canopy  Retail'!$V$13)</f>
        <v>3802.75</v>
      </c>
      <c r="L25" s="116">
        <f>'Veranda Pergola,CanopyWholesale'!L25+('Veranda Pergola,CanopyWholesale'!L25*'Veranda Pergola,Canopy  Retail'!$V$13)</f>
        <v>4103.75</v>
      </c>
      <c r="M25" s="116">
        <f>'Veranda Pergola,CanopyWholesale'!M25+('Veranda Pergola,CanopyWholesale'!M25*'Veranda Pergola,Canopy  Retail'!$V$13)</f>
        <v>4674.25</v>
      </c>
      <c r="N25" s="116">
        <f>'Veranda Pergola,CanopyWholesale'!N25+('Veranda Pergola,CanopyWholesale'!N25*'Veranda Pergola,Canopy  Retail'!$V$13)</f>
        <v>5036.5</v>
      </c>
      <c r="O25" s="116">
        <f>'Veranda Pergola,CanopyWholesale'!O25+('Veranda Pergola,CanopyWholesale'!O25*'Veranda Pergola,Canopy  Retail'!$V$13)</f>
        <v>5398.75</v>
      </c>
      <c r="P25" s="117">
        <f>'Veranda Pergola,CanopyWholesale'!P25+('Veranda Pergola,CanopyWholesale'!P25*'Veranda Pergola,Canopy  Retail'!$V$13)</f>
        <v>6170.5</v>
      </c>
    </row>
    <row r="26" spans="1:17" ht="18" customHeight="1" x14ac:dyDescent="0.25">
      <c r="A26" s="4"/>
      <c r="B26" s="69" t="s">
        <v>4</v>
      </c>
      <c r="C26" s="92">
        <v>4</v>
      </c>
      <c r="D26" s="113">
        <f>'Veranda Pergola,CanopyWholesale'!D26+('Veranda Pergola,CanopyWholesale'!D26*'Veranda Pergola,Canopy  Retail'!$V$13)</f>
        <v>7397.6</v>
      </c>
      <c r="E26" s="113">
        <f>'Veranda Pergola,CanopyWholesale'!E26+('Veranda Pergola,CanopyWholesale'!E26*'Veranda Pergola,Canopy  Retail'!$V$13)</f>
        <v>1255.8</v>
      </c>
      <c r="F26" s="114">
        <f>'Veranda Pergola,CanopyWholesale'!F26+('Veranda Pergola,CanopyWholesale'!F26*'Veranda Pergola,Canopy  Retail'!$V$13)</f>
        <v>3160.5</v>
      </c>
      <c r="G26" s="192"/>
      <c r="H26" s="342"/>
      <c r="I26" s="337"/>
      <c r="J26" s="336"/>
      <c r="K26" s="336"/>
      <c r="L26" s="338"/>
      <c r="M26" s="336"/>
      <c r="N26" s="336"/>
      <c r="O26" s="339"/>
      <c r="P26" s="340"/>
    </row>
    <row r="27" spans="1:17" ht="18" customHeight="1" thickBot="1" x14ac:dyDescent="0.3">
      <c r="A27" s="4"/>
      <c r="B27" s="70" t="s">
        <v>11</v>
      </c>
      <c r="C27" s="95">
        <v>4</v>
      </c>
      <c r="D27" s="116">
        <f>'Veranda Pergola,CanopyWholesale'!D27+('Veranda Pergola,CanopyWholesale'!D27*'Veranda Pergola,Canopy  Retail'!$V$13)</f>
        <v>8335.6</v>
      </c>
      <c r="E27" s="116">
        <f>'Veranda Pergola,CanopyWholesale'!E27+('Veranda Pergola,CanopyWholesale'!E27*'Veranda Pergola,Canopy  Retail'!$V$13)</f>
        <v>1425.2</v>
      </c>
      <c r="F27" s="117">
        <f>'Veranda Pergola,CanopyWholesale'!F27+('Veranda Pergola,CanopyWholesale'!F27*'Veranda Pergola,Canopy  Retail'!$V$13)</f>
        <v>3578.75</v>
      </c>
      <c r="G27" s="192"/>
      <c r="H27" s="341"/>
      <c r="I27" s="227"/>
      <c r="J27" s="227"/>
      <c r="K27" s="227"/>
      <c r="L27" s="333"/>
      <c r="M27" s="227"/>
      <c r="N27" s="227"/>
      <c r="O27" s="334"/>
      <c r="P27" s="236"/>
    </row>
    <row r="28" spans="1:17" ht="18" customHeight="1" thickBot="1" x14ac:dyDescent="0.3">
      <c r="A28" s="4"/>
      <c r="B28" s="69" t="s">
        <v>12</v>
      </c>
      <c r="C28" s="92">
        <v>4</v>
      </c>
      <c r="D28" s="113">
        <f>'Veranda Pergola,CanopyWholesale'!D28+('Veranda Pergola,CanopyWholesale'!D28*'Veranda Pergola,Canopy  Retail'!$V$13)</f>
        <v>6272</v>
      </c>
      <c r="E28" s="113">
        <f>'Veranda Pergola,CanopyWholesale'!E28+('Veranda Pergola,CanopyWholesale'!E28*'Veranda Pergola,Canopy  Retail'!$V$13)</f>
        <v>1071</v>
      </c>
      <c r="F28" s="114">
        <f>'Veranda Pergola,CanopyWholesale'!F28+('Veranda Pergola,CanopyWholesale'!F28*'Veranda Pergola,Canopy  Retail'!$V$13)</f>
        <v>2658.25</v>
      </c>
      <c r="G28" s="192"/>
      <c r="H28" s="161"/>
      <c r="I28" s="161"/>
      <c r="J28" s="161"/>
      <c r="K28" s="161"/>
      <c r="L28" s="73"/>
      <c r="M28" s="161"/>
      <c r="N28" s="161"/>
      <c r="O28" s="179"/>
      <c r="P28" s="5"/>
    </row>
    <row r="29" spans="1:17" ht="18" customHeight="1" x14ac:dyDescent="0.25">
      <c r="A29" s="4"/>
      <c r="B29" s="70" t="s">
        <v>5</v>
      </c>
      <c r="C29" s="95">
        <v>4</v>
      </c>
      <c r="D29" s="116">
        <f>'Veranda Pergola,CanopyWholesale'!D29+('Veranda Pergola,CanopyWholesale'!D29*'Veranda Pergola,Canopy  Retail'!$V$13)</f>
        <v>7135.8</v>
      </c>
      <c r="E29" s="116">
        <f>'Veranda Pergola,CanopyWholesale'!E29+('Veranda Pergola,CanopyWholesale'!E29*'Veranda Pergola,Canopy  Retail'!$V$13)</f>
        <v>1285.2</v>
      </c>
      <c r="F29" s="117">
        <f>'Veranda Pergola,CanopyWholesale'!F29+('Veranda Pergola,CanopyWholesale'!F29*'Veranda Pergola,Canopy  Retail'!$V$13)</f>
        <v>3136</v>
      </c>
      <c r="G29" s="192"/>
      <c r="H29" s="329"/>
      <c r="I29" s="330"/>
      <c r="J29" s="680" t="s">
        <v>188</v>
      </c>
      <c r="K29" s="680"/>
      <c r="L29" s="680"/>
      <c r="M29" s="680"/>
      <c r="N29" s="330"/>
      <c r="O29" s="331"/>
      <c r="P29" s="325"/>
    </row>
    <row r="30" spans="1:17" ht="18" customHeight="1" thickBot="1" x14ac:dyDescent="0.3">
      <c r="A30" s="4"/>
      <c r="B30" s="69" t="s">
        <v>13</v>
      </c>
      <c r="C30" s="92">
        <v>4</v>
      </c>
      <c r="D30" s="113">
        <f>'Veranda Pergola,CanopyWholesale'!D30+('Veranda Pergola,CanopyWholesale'!D30*'Veranda Pergola,Canopy  Retail'!$V$13)</f>
        <v>7882</v>
      </c>
      <c r="E30" s="113">
        <f>'Veranda Pergola,CanopyWholesale'!E30+('Veranda Pergola,CanopyWholesale'!E30*'Veranda Pergola,Canopy  Retail'!$V$13)</f>
        <v>1498</v>
      </c>
      <c r="F30" s="114">
        <f>'Veranda Pergola,CanopyWholesale'!F30+('Veranda Pergola,CanopyWholesale'!F30*'Veranda Pergola,Canopy  Retail'!$V$13)</f>
        <v>3578.75</v>
      </c>
      <c r="G30" s="192"/>
      <c r="H30" s="345"/>
      <c r="I30" s="328"/>
      <c r="J30" s="681"/>
      <c r="K30" s="681"/>
      <c r="L30" s="681"/>
      <c r="M30" s="681"/>
      <c r="N30" s="328"/>
      <c r="O30" s="346"/>
      <c r="P30" s="347"/>
    </row>
    <row r="31" spans="1:17" ht="18" customHeight="1" x14ac:dyDescent="0.3">
      <c r="A31" s="4"/>
      <c r="B31" s="70" t="s">
        <v>14</v>
      </c>
      <c r="C31" s="95">
        <v>4</v>
      </c>
      <c r="D31" s="116">
        <f>'Veranda Pergola,CanopyWholesale'!D31+('Veranda Pergola,CanopyWholesale'!D31*'Veranda Pergola,Canopy  Retail'!$V$13)</f>
        <v>8974</v>
      </c>
      <c r="E31" s="116">
        <f>'Veranda Pergola,CanopyWholesale'!E31+('Veranda Pergola,CanopyWholesale'!E31*'Veranda Pergola,Canopy  Retail'!$V$13)</f>
        <v>1736</v>
      </c>
      <c r="F31" s="117">
        <f>'Veranda Pergola,CanopyWholesale'!F31+('Veranda Pergola,CanopyWholesale'!F31*'Veranda Pergola,Canopy  Retail'!$V$13)</f>
        <v>4011</v>
      </c>
      <c r="G31" s="192"/>
      <c r="H31" s="361"/>
      <c r="I31" s="362"/>
      <c r="J31" s="682" t="s">
        <v>190</v>
      </c>
      <c r="K31" s="682"/>
      <c r="L31" s="682"/>
      <c r="M31" s="682"/>
      <c r="N31" s="362"/>
      <c r="O31" s="363"/>
      <c r="P31" s="364"/>
    </row>
    <row r="32" spans="1:17" ht="18" customHeight="1" x14ac:dyDescent="0.25">
      <c r="A32" s="4"/>
      <c r="B32" s="69" t="s">
        <v>15</v>
      </c>
      <c r="C32" s="92">
        <v>6</v>
      </c>
      <c r="D32" s="113">
        <f>'Veranda Pergola,CanopyWholesale'!D32+('Veranda Pergola,CanopyWholesale'!D32*'Veranda Pergola,Canopy  Retail'!$V$13)</f>
        <v>9926</v>
      </c>
      <c r="E32" s="113">
        <f>'Veranda Pergola,CanopyWholesale'!E32+('Veranda Pergola,CanopyWholesale'!E32*'Veranda Pergola,Canopy  Retail'!$V$13)</f>
        <v>1828.4</v>
      </c>
      <c r="F32" s="114">
        <f>'Veranda Pergola,CanopyWholesale'!F32+('Veranda Pergola,CanopyWholesale'!F32*'Veranda Pergola,Canopy  Retail'!$V$13)</f>
        <v>4466</v>
      </c>
      <c r="G32" s="192"/>
      <c r="H32" s="368"/>
      <c r="I32" s="372"/>
      <c r="J32" s="372"/>
      <c r="K32" s="372"/>
      <c r="L32" s="372"/>
      <c r="M32" s="372"/>
      <c r="N32" s="372"/>
      <c r="O32" s="373"/>
      <c r="P32" s="374"/>
    </row>
    <row r="33" spans="1:16" ht="18" customHeight="1" x14ac:dyDescent="0.25">
      <c r="A33" s="4"/>
      <c r="B33" s="70" t="s">
        <v>16</v>
      </c>
      <c r="C33" s="95">
        <v>6</v>
      </c>
      <c r="D33" s="116">
        <f>'Veranda Pergola,CanopyWholesale'!D33+('Veranda Pergola,CanopyWholesale'!D33*'Veranda Pergola,Canopy  Retail'!$V$13)</f>
        <v>11144</v>
      </c>
      <c r="E33" s="116">
        <f>'Veranda Pergola,CanopyWholesale'!E33+('Veranda Pergola,CanopyWholesale'!E33*'Veranda Pergola,Canopy  Retail'!$V$13)</f>
        <v>2114</v>
      </c>
      <c r="F33" s="117">
        <f>'Veranda Pergola,CanopyWholesale'!F33+('Veranda Pergola,CanopyWholesale'!F33*'Veranda Pergola,Canopy  Retail'!$V$13)</f>
        <v>5351.5</v>
      </c>
      <c r="G33" s="192"/>
      <c r="H33" s="375"/>
      <c r="I33" s="354"/>
      <c r="J33" s="354" t="s">
        <v>173</v>
      </c>
      <c r="K33" s="354" t="s">
        <v>182</v>
      </c>
      <c r="L33" s="354" t="s">
        <v>183</v>
      </c>
      <c r="M33" s="354" t="s">
        <v>184</v>
      </c>
      <c r="N33" s="354" t="s">
        <v>185</v>
      </c>
      <c r="O33" s="354" t="s">
        <v>189</v>
      </c>
      <c r="P33" s="376"/>
    </row>
    <row r="34" spans="1:16" ht="18" customHeight="1" x14ac:dyDescent="0.25">
      <c r="A34" s="4"/>
      <c r="B34" s="69" t="s">
        <v>6</v>
      </c>
      <c r="C34" s="92">
        <v>4</v>
      </c>
      <c r="D34" s="113">
        <f>'Veranda Pergola,CanopyWholesale'!D34+('Veranda Pergola,CanopyWholesale'!D34*'Veranda Pergola,Canopy  Retail'!$V$13)</f>
        <v>7952</v>
      </c>
      <c r="E34" s="113">
        <f>'Veranda Pergola,CanopyWholesale'!E34+('Veranda Pergola,CanopyWholesale'!E34*'Veranda Pergola,Canopy  Retail'!$V$13)</f>
        <v>1513.4</v>
      </c>
      <c r="F34" s="114">
        <f>'Veranda Pergola,CanopyWholesale'!F34+('Veranda Pergola,CanopyWholesale'!F34*'Veranda Pergola,Canopy  Retail'!$V$13)</f>
        <v>3578.75</v>
      </c>
      <c r="G34" s="192"/>
      <c r="H34" s="696" t="s">
        <v>196</v>
      </c>
      <c r="I34" s="697"/>
      <c r="J34" s="377">
        <f>'Veranda Pergola,CanopyWholesale'!J34+('Veranda Pergola,CanopyWholesale'!J34*'Veranda Pergola,Canopy  Retail'!$V$13)</f>
        <v>2220.75</v>
      </c>
      <c r="K34" s="377">
        <f>'Veranda Pergola,CanopyWholesale'!K34+('Veranda Pergola,CanopyWholesale'!K34*'Veranda Pergola,Canopy  Retail'!$V$13)</f>
        <v>2339.75</v>
      </c>
      <c r="L34" s="377">
        <f>'Veranda Pergola,CanopyWholesale'!L34+('Veranda Pergola,CanopyWholesale'!L34*'Veranda Pergola,Canopy  Retail'!$V$13)</f>
        <v>2471</v>
      </c>
      <c r="M34" s="377">
        <f>'Veranda Pergola,CanopyWholesale'!M34+('Veranda Pergola,CanopyWholesale'!M34*'Veranda Pergola,Canopy  Retail'!$V$13)</f>
        <v>2593.5</v>
      </c>
      <c r="N34" s="377">
        <f>'Veranda Pergola,CanopyWholesale'!N34+('Veranda Pergola,CanopyWholesale'!N34*'Veranda Pergola,Canopy  Retail'!$V$13)</f>
        <v>2714.25</v>
      </c>
      <c r="O34" s="377">
        <f>'Veranda Pergola,CanopyWholesale'!O34+('Veranda Pergola,CanopyWholesale'!O34*'Veranda Pergola,Canopy  Retail'!$V$13)</f>
        <v>2847.25</v>
      </c>
      <c r="P34" s="374"/>
    </row>
    <row r="35" spans="1:16" ht="18" customHeight="1" x14ac:dyDescent="0.25">
      <c r="A35" s="4"/>
      <c r="B35" s="70" t="s">
        <v>7</v>
      </c>
      <c r="C35" s="95">
        <v>4</v>
      </c>
      <c r="D35" s="116">
        <f>'Veranda Pergola,CanopyWholesale'!D35+('Veranda Pergola,CanopyWholesale'!D35*'Veranda Pergola,Canopy  Retail'!$V$13)</f>
        <v>8940.4</v>
      </c>
      <c r="E35" s="116">
        <f>'Veranda Pergola,CanopyWholesale'!E35+('Veranda Pergola,CanopyWholesale'!E35*'Veranda Pergola,Canopy  Retail'!$V$13)</f>
        <v>1799</v>
      </c>
      <c r="F35" s="117">
        <f>'Veranda Pergola,CanopyWholesale'!F35+('Veranda Pergola,CanopyWholesale'!F35*'Veranda Pergola,Canopy  Retail'!$V$13)</f>
        <v>4128.25</v>
      </c>
      <c r="G35" s="192"/>
      <c r="H35" s="698" t="s">
        <v>195</v>
      </c>
      <c r="I35" s="699"/>
      <c r="J35" s="378">
        <f>'Veranda Pergola,CanopyWholesale'!J35+('Veranda Pergola,CanopyWholesale'!J35*'Veranda Pergola,Canopy  Retail'!$V$13)</f>
        <v>2168.25</v>
      </c>
      <c r="K35" s="378">
        <f>'Veranda Pergola,CanopyWholesale'!K35+('Veranda Pergola,CanopyWholesale'!K35*'Veranda Pergola,Canopy  Retail'!$V$13)</f>
        <v>2271.5</v>
      </c>
      <c r="L35" s="378">
        <f>'Veranda Pergola,CanopyWholesale'!L35+('Veranda Pergola,CanopyWholesale'!L35*'Veranda Pergola,Canopy  Retail'!$V$13)</f>
        <v>2380</v>
      </c>
      <c r="M35" s="378">
        <f>'Veranda Pergola,CanopyWholesale'!M35+('Veranda Pergola,CanopyWholesale'!M35*'Veranda Pergola,Canopy  Retail'!$V$13)</f>
        <v>2486.75</v>
      </c>
      <c r="N35" s="378">
        <f>'Veranda Pergola,CanopyWholesale'!N35+('Veranda Pergola,CanopyWholesale'!N35*'Veranda Pergola,Canopy  Retail'!$V$13)</f>
        <v>2607.5</v>
      </c>
      <c r="O35" s="378">
        <f>'Veranda Pergola,CanopyWholesale'!O35+('Veranda Pergola,CanopyWholesale'!O35*'Veranda Pergola,Canopy  Retail'!$V$13)</f>
        <v>2714.25</v>
      </c>
      <c r="P35" s="376"/>
    </row>
    <row r="36" spans="1:16" ht="18" customHeight="1" x14ac:dyDescent="0.3">
      <c r="A36" s="4"/>
      <c r="B36" s="69" t="s">
        <v>17</v>
      </c>
      <c r="C36" s="92">
        <v>4</v>
      </c>
      <c r="D36" s="113">
        <f>'Veranda Pergola,CanopyWholesale'!D36+('Veranda Pergola,CanopyWholesale'!D36*'Veranda Pergola,Canopy  Retail'!$V$13)</f>
        <v>9746.7999999999993</v>
      </c>
      <c r="E36" s="113">
        <f>'Veranda Pergola,CanopyWholesale'!E36+('Veranda Pergola,CanopyWholesale'!E36*'Veranda Pergola,Canopy  Retail'!$V$13)</f>
        <v>2065</v>
      </c>
      <c r="F36" s="114">
        <f>'Veranda Pergola,CanopyWholesale'!F36+('Veranda Pergola,CanopyWholesale'!F36*'Veranda Pergola,Canopy  Retail'!$V$13)</f>
        <v>4579.75</v>
      </c>
      <c r="G36" s="192"/>
      <c r="H36" s="368"/>
      <c r="I36" s="372"/>
      <c r="J36" s="702" t="s">
        <v>191</v>
      </c>
      <c r="K36" s="702"/>
      <c r="L36" s="702"/>
      <c r="M36" s="702"/>
      <c r="N36" s="372"/>
      <c r="O36" s="373"/>
      <c r="P36" s="374"/>
    </row>
    <row r="37" spans="1:16" ht="18" customHeight="1" x14ac:dyDescent="0.25">
      <c r="A37" s="4"/>
      <c r="B37" s="70" t="s">
        <v>18</v>
      </c>
      <c r="C37" s="95">
        <v>6</v>
      </c>
      <c r="D37" s="116">
        <f>'Veranda Pergola,CanopyWholesale'!D37+('Veranda Pergola,CanopyWholesale'!D37*'Veranda Pergola,Canopy  Retail'!$V$13)</f>
        <v>10598</v>
      </c>
      <c r="E37" s="116">
        <f>'Veranda Pergola,CanopyWholesale'!E37+('Veranda Pergola,CanopyWholesale'!E37*'Veranda Pergola,Canopy  Retail'!$V$13)</f>
        <v>2185.4</v>
      </c>
      <c r="F37" s="117">
        <f>'Veranda Pergola,CanopyWholesale'!F37+('Veranda Pergola,CanopyWholesale'!F37*'Veranda Pergola,Canopy  Retail'!$V$13)</f>
        <v>5026</v>
      </c>
      <c r="G37" s="192"/>
      <c r="H37" s="375"/>
      <c r="I37" s="380"/>
      <c r="J37" s="380"/>
      <c r="K37" s="380"/>
      <c r="L37" s="380"/>
      <c r="M37" s="380"/>
      <c r="N37" s="380"/>
      <c r="O37" s="379"/>
      <c r="P37" s="376"/>
    </row>
    <row r="38" spans="1:16" ht="18" customHeight="1" x14ac:dyDescent="0.25">
      <c r="A38" s="4"/>
      <c r="B38" s="69" t="s">
        <v>19</v>
      </c>
      <c r="C38" s="92">
        <v>6</v>
      </c>
      <c r="D38" s="113">
        <f>'Veranda Pergola,CanopyWholesale'!D38+('Veranda Pergola,CanopyWholesale'!D38*'Veranda Pergola,Canopy  Retail'!$V$13)</f>
        <v>11827.2</v>
      </c>
      <c r="E38" s="113">
        <f>'Veranda Pergola,CanopyWholesale'!E38+('Veranda Pergola,CanopyWholesale'!E38*'Veranda Pergola,Canopy  Retail'!$V$13)</f>
        <v>2583</v>
      </c>
      <c r="F38" s="114">
        <f>'Veranda Pergola,CanopyWholesale'!F38+('Veranda Pergola,CanopyWholesale'!F38*'Veranda Pergola,Canopy  Retail'!$V$13)</f>
        <v>6062</v>
      </c>
      <c r="G38" s="192"/>
      <c r="H38" s="368"/>
      <c r="I38" s="349"/>
      <c r="J38" s="349" t="s">
        <v>173</v>
      </c>
      <c r="K38" s="349" t="s">
        <v>182</v>
      </c>
      <c r="L38" s="349" t="s">
        <v>183</v>
      </c>
      <c r="M38" s="349" t="s">
        <v>184</v>
      </c>
      <c r="N38" s="349" t="s">
        <v>185</v>
      </c>
      <c r="O38" s="349" t="s">
        <v>189</v>
      </c>
      <c r="P38" s="374"/>
    </row>
    <row r="39" spans="1:16" ht="18" customHeight="1" x14ac:dyDescent="0.25">
      <c r="A39" s="4"/>
      <c r="B39" s="70" t="s">
        <v>30</v>
      </c>
      <c r="C39" s="95">
        <v>6</v>
      </c>
      <c r="D39" s="116">
        <f>'Veranda Pergola,CanopyWholesale'!D39+('Veranda Pergola,CanopyWholesale'!D39*'Veranda Pergola,Canopy  Retail'!$V$13)</f>
        <v>13792.8</v>
      </c>
      <c r="E39" s="116">
        <f>'Veranda Pergola,CanopyWholesale'!E39+('Veranda Pergola,CanopyWholesale'!E39*'Veranda Pergola,Canopy  Retail'!$V$13)</f>
        <v>3008.6</v>
      </c>
      <c r="F39" s="117">
        <f>'Veranda Pergola,CanopyWholesale'!F39+('Veranda Pergola,CanopyWholesale'!F39*'Veranda Pergola,Canopy  Retail'!$V$13)</f>
        <v>7110.25</v>
      </c>
      <c r="G39" s="192"/>
      <c r="H39" s="698" t="s">
        <v>196</v>
      </c>
      <c r="I39" s="699"/>
      <c r="J39" s="378">
        <f>'Veranda Pergola,CanopyWholesale'!J39+('Veranda Pergola,CanopyWholesale'!J39*'Veranda Pergola,Canopy  Retail'!$V$13)</f>
        <v>2339.75</v>
      </c>
      <c r="K39" s="378">
        <f>'Veranda Pergola,CanopyWholesale'!K39+('Veranda Pergola,CanopyWholesale'!K39*'Veranda Pergola,Canopy  Retail'!$V$13)</f>
        <v>2500.75</v>
      </c>
      <c r="L39" s="378">
        <f>'Veranda Pergola,CanopyWholesale'!L39+('Veranda Pergola,CanopyWholesale'!L39*'Veranda Pergola,Canopy  Retail'!$V$13)</f>
        <v>2647.75</v>
      </c>
      <c r="M39" s="378">
        <f>'Veranda Pergola,CanopyWholesale'!M39+('Veranda Pergola,CanopyWholesale'!M39*'Veranda Pergola,Canopy  Retail'!$V$13)</f>
        <v>2805.25</v>
      </c>
      <c r="N39" s="378">
        <f>'Veranda Pergola,CanopyWholesale'!N39+('Veranda Pergola,CanopyWholesale'!N39*'Veranda Pergola,Canopy  Retail'!$V$13)</f>
        <v>2955.75</v>
      </c>
      <c r="O39" s="378">
        <f>'Veranda Pergola,CanopyWholesale'!O39+('Veranda Pergola,CanopyWholesale'!O39*'Veranda Pergola,Canopy  Retail'!$V$13)</f>
        <v>3115</v>
      </c>
      <c r="P39" s="376"/>
    </row>
    <row r="40" spans="1:16" ht="18" customHeight="1" x14ac:dyDescent="0.25">
      <c r="A40" s="4"/>
      <c r="B40" s="69" t="s">
        <v>20</v>
      </c>
      <c r="C40" s="92">
        <v>4</v>
      </c>
      <c r="D40" s="113">
        <f>'Veranda Pergola,CanopyWholesale'!D40+('Veranda Pergola,CanopyWholesale'!D40*'Veranda Pergola,Canopy  Retail'!$V$13)</f>
        <v>9576</v>
      </c>
      <c r="E40" s="113">
        <f>'Veranda Pergola,CanopyWholesale'!E40+('Veranda Pergola,CanopyWholesale'!E40*'Veranda Pergola,Canopy  Retail'!$V$13)</f>
        <v>1940.4</v>
      </c>
      <c r="F40" s="114">
        <f>'Veranda Pergola,CanopyWholesale'!F40+('Veranda Pergola,CanopyWholesale'!F40*'Veranda Pergola,Canopy  Retail'!$V$13)</f>
        <v>4826.5</v>
      </c>
      <c r="G40" s="192"/>
      <c r="H40" s="696" t="s">
        <v>195</v>
      </c>
      <c r="I40" s="697"/>
      <c r="J40" s="377">
        <f>'Veranda Pergola,CanopyWholesale'!J40+('Veranda Pergola,CanopyWholesale'!J40*'Veranda Pergola,Canopy  Retail'!$V$13)</f>
        <v>2289</v>
      </c>
      <c r="K40" s="377">
        <f>'Veranda Pergola,CanopyWholesale'!K40+('Veranda Pergola,CanopyWholesale'!K40*'Veranda Pergola,Canopy  Retail'!$V$13)</f>
        <v>2420.25</v>
      </c>
      <c r="L40" s="377">
        <f>'Veranda Pergola,CanopyWholesale'!L40+('Veranda Pergola,CanopyWholesale'!L40*'Veranda Pergola,Canopy  Retail'!$V$13)</f>
        <v>2569</v>
      </c>
      <c r="M40" s="377">
        <f>'Veranda Pergola,CanopyWholesale'!M40+('Veranda Pergola,CanopyWholesale'!M40*'Veranda Pergola,Canopy  Retail'!$V$13)</f>
        <v>2702</v>
      </c>
      <c r="N40" s="377">
        <f>'Veranda Pergola,CanopyWholesale'!N40+('Veranda Pergola,CanopyWholesale'!N40*'Veranda Pergola,Canopy  Retail'!$V$13)</f>
        <v>2849</v>
      </c>
      <c r="O40" s="377">
        <f>'Veranda Pergola,CanopyWholesale'!O40+('Veranda Pergola,CanopyWholesale'!O40*'Veranda Pergola,Canopy  Retail'!$V$13)</f>
        <v>2980.25</v>
      </c>
      <c r="P40" s="374"/>
    </row>
    <row r="41" spans="1:16" ht="18" customHeight="1" thickBot="1" x14ac:dyDescent="0.35">
      <c r="A41" s="4"/>
      <c r="B41" s="70" t="s">
        <v>118</v>
      </c>
      <c r="C41" s="95">
        <v>4</v>
      </c>
      <c r="D41" s="116">
        <f>'Veranda Pergola,CanopyWholesale'!D41+('Veranda Pergola,CanopyWholesale'!D41*'Veranda Pergola,Canopy  Retail'!$V$13)</f>
        <v>10542</v>
      </c>
      <c r="E41" s="116">
        <f>'Veranda Pergola,CanopyWholesale'!E41+('Veranda Pergola,CanopyWholesale'!E41*'Veranda Pergola,Canopy  Retail'!$V$13)</f>
        <v>2158.8000000000002</v>
      </c>
      <c r="F41" s="117">
        <f>'Veranda Pergola,CanopyWholesale'!F41+('Veranda Pergola,CanopyWholesale'!F41*'Veranda Pergola,Canopy  Retail'!$V$13)</f>
        <v>5432</v>
      </c>
      <c r="G41" s="192"/>
      <c r="H41" s="381"/>
      <c r="I41" s="382"/>
      <c r="J41" s="383"/>
      <c r="K41" s="383"/>
      <c r="L41" s="384"/>
      <c r="M41" s="383"/>
      <c r="N41" s="383"/>
      <c r="O41" s="385"/>
      <c r="P41" s="386"/>
    </row>
    <row r="42" spans="1:16" ht="18" customHeight="1" thickBot="1" x14ac:dyDescent="0.3">
      <c r="A42" s="4"/>
      <c r="B42" s="69" t="s">
        <v>21</v>
      </c>
      <c r="C42" s="92">
        <v>6</v>
      </c>
      <c r="D42" s="113">
        <f>'Veranda Pergola,CanopyWholesale'!D42+('Veranda Pergola,CanopyWholesale'!D42*'Veranda Pergola,Canopy  Retail'!$V$13)</f>
        <v>11839.8</v>
      </c>
      <c r="E42" s="113">
        <f>'Veranda Pergola,CanopyWholesale'!E42+('Veranda Pergola,CanopyWholesale'!E42*'Veranda Pergola,Canopy  Retail'!$V$13)</f>
        <v>2168.6</v>
      </c>
      <c r="F42" s="114">
        <f>'Veranda Pergola,CanopyWholesale'!F42+('Veranda Pergola,CanopyWholesale'!F42*'Veranda Pergola,Canopy  Retail'!$V$13)</f>
        <v>6039.25</v>
      </c>
      <c r="G42" s="192"/>
      <c r="H42" s="161"/>
      <c r="I42" s="161"/>
      <c r="J42" s="161"/>
      <c r="K42" s="161"/>
      <c r="L42" s="327"/>
      <c r="M42" s="161"/>
      <c r="N42" s="161"/>
      <c r="O42" s="5"/>
      <c r="P42" s="83"/>
    </row>
    <row r="43" spans="1:16" ht="18" customHeight="1" x14ac:dyDescent="0.25">
      <c r="A43" s="4"/>
      <c r="B43" s="70" t="s">
        <v>22</v>
      </c>
      <c r="C43" s="95">
        <v>6</v>
      </c>
      <c r="D43" s="116">
        <f>'Veranda Pergola,CanopyWholesale'!D43+('Veranda Pergola,CanopyWholesale'!D43*'Veranda Pergola,Canopy  Retail'!$V$13)</f>
        <v>13071.8</v>
      </c>
      <c r="E43" s="116">
        <f>'Veranda Pergola,CanopyWholesale'!E43+('Veranda Pergola,CanopyWholesale'!E43*'Veranda Pergola,Canopy  Retail'!$V$13)</f>
        <v>2807</v>
      </c>
      <c r="F43" s="117">
        <f>'Veranda Pergola,CanopyWholesale'!F43+('Veranda Pergola,CanopyWholesale'!F43*'Veranda Pergola,Canopy  Retail'!$V$13)</f>
        <v>7717.5</v>
      </c>
      <c r="G43" s="192"/>
      <c r="H43" s="684" t="s">
        <v>192</v>
      </c>
      <c r="I43" s="685"/>
      <c r="J43" s="685"/>
      <c r="K43" s="685"/>
      <c r="L43" s="685"/>
      <c r="M43" s="685"/>
      <c r="N43" s="685"/>
      <c r="O43" s="685"/>
      <c r="P43" s="678">
        <v>220</v>
      </c>
    </row>
    <row r="44" spans="1:16" ht="18" customHeight="1" thickBot="1" x14ac:dyDescent="0.3">
      <c r="A44" s="4"/>
      <c r="B44" s="69" t="s">
        <v>23</v>
      </c>
      <c r="C44" s="92">
        <v>6</v>
      </c>
      <c r="D44" s="113">
        <f>'Veranda Pergola,CanopyWholesale'!D44+('Veranda Pergola,CanopyWholesale'!D44*'Veranda Pergola,Canopy  Retail'!$V$13)</f>
        <v>14861</v>
      </c>
      <c r="E44" s="113">
        <f>'Veranda Pergola,CanopyWholesale'!E44+('Veranda Pergola,CanopyWholesale'!E44*'Veranda Pergola,Canopy  Retail'!$V$13)</f>
        <v>3297</v>
      </c>
      <c r="F44" s="114">
        <f>'Veranda Pergola,CanopyWholesale'!F44+('Veranda Pergola,CanopyWholesale'!F44*'Veranda Pergola,Canopy  Retail'!$V$13)</f>
        <v>8440.25</v>
      </c>
      <c r="G44" s="192"/>
      <c r="H44" s="686"/>
      <c r="I44" s="687"/>
      <c r="J44" s="687"/>
      <c r="K44" s="687"/>
      <c r="L44" s="687"/>
      <c r="M44" s="687"/>
      <c r="N44" s="687"/>
      <c r="O44" s="687"/>
      <c r="P44" s="679"/>
    </row>
    <row r="45" spans="1:16" ht="18" customHeight="1" thickBot="1" x14ac:dyDescent="0.3">
      <c r="A45" s="4"/>
      <c r="B45" s="71" t="s">
        <v>117</v>
      </c>
      <c r="C45" s="98">
        <v>6</v>
      </c>
      <c r="D45" s="119">
        <f>'Veranda Pergola,CanopyWholesale'!D45+('Veranda Pergola,CanopyWholesale'!D45*'Veranda Pergola,Canopy  Retail'!$V$13)</f>
        <v>16352</v>
      </c>
      <c r="E45" s="119">
        <f>'Veranda Pergola,CanopyWholesale'!E45+('Veranda Pergola,CanopyWholesale'!E45*'Veranda Pergola,Canopy  Retail'!$V$13)</f>
        <v>3854.2</v>
      </c>
      <c r="F45" s="120">
        <f>'Veranda Pergola,CanopyWholesale'!F45+('Veranda Pergola,CanopyWholesale'!F45*'Veranda Pergola,Canopy  Retail'!$V$13)</f>
        <v>9640.75</v>
      </c>
      <c r="G45" s="192"/>
      <c r="I45" s="161"/>
      <c r="J45" s="161"/>
      <c r="K45" s="161"/>
      <c r="L45" s="327"/>
      <c r="M45" s="161"/>
      <c r="N45" s="161"/>
      <c r="O45" s="5"/>
      <c r="P45" s="5"/>
    </row>
    <row r="46" spans="1:16" ht="26.45" customHeight="1" thickBot="1" x14ac:dyDescent="0.35">
      <c r="L46" s="548"/>
      <c r="M46" s="548"/>
      <c r="N46" s="548"/>
      <c r="P46" s="5"/>
    </row>
    <row r="47" spans="1:16" s="5" customFormat="1" ht="18" customHeight="1" thickBot="1" x14ac:dyDescent="0.3">
      <c r="B47" s="670" t="s">
        <v>49</v>
      </c>
      <c r="C47" s="671"/>
      <c r="D47" s="671"/>
      <c r="E47" s="671"/>
      <c r="F47" s="262"/>
      <c r="H47" s="264" t="s">
        <v>48</v>
      </c>
      <c r="I47" s="265"/>
      <c r="L47" s="672" t="s">
        <v>130</v>
      </c>
      <c r="M47" s="673"/>
      <c r="N47" s="674"/>
    </row>
    <row r="48" spans="1:16" s="5" customFormat="1" ht="18" customHeight="1" thickBot="1" x14ac:dyDescent="0.3">
      <c r="B48" s="466" t="s">
        <v>124</v>
      </c>
      <c r="C48" s="467"/>
      <c r="D48" s="467"/>
      <c r="E48" s="467"/>
      <c r="F48" s="468"/>
      <c r="H48" s="123">
        <f>'Veranda Pergola,CanopyWholesale'!H48+('Veranda Pergola,CanopyWholesale'!H48*'Veranda Pergola,Canopy  Retail'!$V$13)</f>
        <v>301</v>
      </c>
      <c r="I48" s="91"/>
      <c r="J48" s="65"/>
      <c r="L48" s="675"/>
      <c r="M48" s="676"/>
      <c r="N48" s="677"/>
    </row>
    <row r="49" spans="2:16" s="5" customFormat="1" ht="18" customHeight="1" thickBot="1" x14ac:dyDescent="0.3">
      <c r="B49" s="473" t="s">
        <v>125</v>
      </c>
      <c r="C49" s="474"/>
      <c r="D49" s="474"/>
      <c r="E49" s="474"/>
      <c r="F49" s="475"/>
      <c r="G49" s="76"/>
      <c r="H49" s="122">
        <f>'Veranda Pergola,CanopyWholesale'!H49+('Veranda Pergola,CanopyWholesale'!H49*'Veranda Pergola,Canopy  Retail'!$V$13)</f>
        <v>721</v>
      </c>
      <c r="I49" s="94"/>
      <c r="L49" s="263" t="s">
        <v>31</v>
      </c>
      <c r="M49" s="263" t="s">
        <v>48</v>
      </c>
      <c r="N49" s="263"/>
    </row>
    <row r="50" spans="2:16" s="5" customFormat="1" ht="18" customHeight="1" x14ac:dyDescent="0.25">
      <c r="B50" s="448" t="s">
        <v>126</v>
      </c>
      <c r="C50" s="449"/>
      <c r="D50" s="449"/>
      <c r="E50" s="449"/>
      <c r="F50" s="450"/>
      <c r="H50" s="123">
        <f>'Veranda Pergola,CanopyWholesale'!H50+('Veranda Pergola,CanopyWholesale'!H50*'Veranda Pergola,Canopy  Retail'!$V$13)</f>
        <v>56</v>
      </c>
      <c r="I50" s="97"/>
      <c r="L50" s="68" t="s">
        <v>131</v>
      </c>
      <c r="M50" s="116">
        <f>'Veranda Pergola,CanopyWholesale'!M50+('Veranda Pergola,CanopyWholesale'!M50*'Veranda Pergola,Canopy  Retail'!$V$13)</f>
        <v>1544.2</v>
      </c>
      <c r="N50" s="195"/>
    </row>
    <row r="51" spans="2:16" s="5" customFormat="1" ht="18" customHeight="1" x14ac:dyDescent="0.25">
      <c r="B51" s="463" t="s">
        <v>128</v>
      </c>
      <c r="C51" s="464"/>
      <c r="D51" s="464"/>
      <c r="E51" s="464"/>
      <c r="F51" s="465"/>
      <c r="H51" s="122">
        <f>'Veranda Pergola,CanopyWholesale'!H51+('Veranda Pergola,CanopyWholesale'!H51*'Veranda Pergola,Canopy  Retail'!$V$13)</f>
        <v>408.8</v>
      </c>
      <c r="I51" s="94"/>
      <c r="L51" s="69" t="s">
        <v>132</v>
      </c>
      <c r="M51" s="113">
        <f>'Veranda Pergola,CanopyWholesale'!M51+('Veranda Pergola,CanopyWholesale'!M51*'Veranda Pergola,Canopy  Retail'!$V$13)</f>
        <v>1652</v>
      </c>
      <c r="N51" s="194"/>
    </row>
    <row r="52" spans="2:16" s="5" customFormat="1" ht="18" customHeight="1" x14ac:dyDescent="0.25">
      <c r="B52" s="448" t="s">
        <v>166</v>
      </c>
      <c r="C52" s="449"/>
      <c r="D52" s="449"/>
      <c r="E52" s="449"/>
      <c r="F52" s="450"/>
      <c r="H52" s="123">
        <f>'Veranda Pergola,CanopyWholesale'!H52+('Veranda Pergola,CanopyWholesale'!H52*'Veranda Pergola,Canopy  Retail'!$V$13)</f>
        <v>627.20000000000005</v>
      </c>
      <c r="I52" s="97"/>
      <c r="L52" s="70" t="s">
        <v>133</v>
      </c>
      <c r="M52" s="116">
        <f>'Veranda Pergola,CanopyWholesale'!M52+('Veranda Pergola,CanopyWholesale'!M52*'Veranda Pergola,Canopy  Retail'!$V$13)</f>
        <v>1752.8</v>
      </c>
      <c r="N52" s="193"/>
    </row>
    <row r="53" spans="2:16" s="5" customFormat="1" ht="18" customHeight="1" x14ac:dyDescent="0.25">
      <c r="B53" s="463" t="s">
        <v>58</v>
      </c>
      <c r="C53" s="464"/>
      <c r="D53" s="464"/>
      <c r="E53" s="464"/>
      <c r="F53" s="465"/>
      <c r="H53" s="302">
        <f>'Veranda Pergola,CanopyWholesale'!H53</f>
        <v>0.15</v>
      </c>
      <c r="I53" s="94"/>
      <c r="L53" s="69" t="s">
        <v>134</v>
      </c>
      <c r="M53" s="113">
        <f>'Veranda Pergola,CanopyWholesale'!M53+('Veranda Pergola,CanopyWholesale'!M53*'Veranda Pergola,Canopy  Retail'!$V$13)</f>
        <v>2165.8000000000002</v>
      </c>
      <c r="N53" s="194"/>
    </row>
    <row r="54" spans="2:16" s="5" customFormat="1" ht="18" customHeight="1" x14ac:dyDescent="0.25">
      <c r="B54" s="448" t="s">
        <v>112</v>
      </c>
      <c r="C54" s="449"/>
      <c r="D54" s="449"/>
      <c r="E54" s="449"/>
      <c r="F54" s="450"/>
      <c r="H54" s="173">
        <f>'Veranda Pergola,CanopyWholesale'!H54</f>
        <v>0.22</v>
      </c>
      <c r="I54" s="87"/>
      <c r="J54" s="65"/>
      <c r="L54" s="70" t="s">
        <v>135</v>
      </c>
      <c r="M54" s="116">
        <f>'Veranda Pergola,CanopyWholesale'!M54+('Veranda Pergola,CanopyWholesale'!M54*'Veranda Pergola,Canopy  Retail'!$V$13)</f>
        <v>2566.1999999999998</v>
      </c>
      <c r="N54" s="193"/>
    </row>
    <row r="55" spans="2:16" s="5" customFormat="1" ht="18" customHeight="1" x14ac:dyDescent="0.25">
      <c r="B55" s="460"/>
      <c r="C55" s="461"/>
      <c r="D55" s="461"/>
      <c r="E55" s="461"/>
      <c r="F55" s="462"/>
      <c r="H55" s="101"/>
      <c r="I55" s="88"/>
      <c r="L55" s="69" t="s">
        <v>136</v>
      </c>
      <c r="M55" s="113">
        <f>'Veranda Pergola,CanopyWholesale'!M55+('Veranda Pergola,CanopyWholesale'!M55*'Veranda Pergola,Canopy  Retail'!$V$13)</f>
        <v>2860.2</v>
      </c>
      <c r="N55" s="194"/>
    </row>
    <row r="56" spans="2:16" s="5" customFormat="1" ht="18" customHeight="1" x14ac:dyDescent="0.25">
      <c r="B56" s="457" t="s">
        <v>167</v>
      </c>
      <c r="C56" s="458"/>
      <c r="D56" s="458"/>
      <c r="E56" s="458"/>
      <c r="F56" s="459"/>
      <c r="H56" s="123">
        <f>'Veranda Pergola,CanopyWholesale'!H56+('Veranda Pergola,CanopyWholesale'!H56*'Veranda Pergola,Canopy  Retail'!$V$13)</f>
        <v>392</v>
      </c>
      <c r="I56" s="97"/>
      <c r="L56" s="70" t="s">
        <v>137</v>
      </c>
      <c r="M56" s="116">
        <f>'Veranda Pergola,CanopyWholesale'!M56+('Veranda Pergola,CanopyWholesale'!M56*'Veranda Pergola,Canopy  Retail'!$V$13)</f>
        <v>3283</v>
      </c>
      <c r="N56" s="193"/>
    </row>
    <row r="57" spans="2:16" s="5" customFormat="1" ht="18" customHeight="1" x14ac:dyDescent="0.25">
      <c r="B57" s="460" t="s">
        <v>146</v>
      </c>
      <c r="C57" s="461"/>
      <c r="D57" s="461"/>
      <c r="E57" s="461"/>
      <c r="F57" s="462"/>
      <c r="H57" s="122">
        <f>'Veranda Pergola,CanopyWholesale'!H57+('Veranda Pergola,CanopyWholesale'!H57*'Veranda Pergola,Canopy  Retail'!$V$13)</f>
        <v>168</v>
      </c>
      <c r="I57" s="94"/>
      <c r="L57" s="69" t="s">
        <v>138</v>
      </c>
      <c r="M57" s="113">
        <f>'Veranda Pergola,CanopyWholesale'!M57+('Veranda Pergola,CanopyWholesale'!M57*'Veranda Pergola,Canopy  Retail'!$V$13)</f>
        <v>3479</v>
      </c>
      <c r="N57" s="194"/>
    </row>
    <row r="58" spans="2:16" s="5" customFormat="1" ht="18" customHeight="1" x14ac:dyDescent="0.25">
      <c r="B58" s="457"/>
      <c r="C58" s="458"/>
      <c r="D58" s="458"/>
      <c r="E58" s="458"/>
      <c r="F58" s="459"/>
      <c r="H58" s="102"/>
      <c r="I58" s="87"/>
      <c r="L58" s="70" t="s">
        <v>139</v>
      </c>
      <c r="M58" s="116">
        <f>'Veranda Pergola,CanopyWholesale'!M58+('Veranda Pergola,CanopyWholesale'!M58*'Veranda Pergola,Canopy  Retail'!$V$13)</f>
        <v>4222.3999999999996</v>
      </c>
      <c r="N58" s="193"/>
    </row>
    <row r="59" spans="2:16" s="5" customFormat="1" ht="18" customHeight="1" thickBot="1" x14ac:dyDescent="0.35">
      <c r="B59" s="463"/>
      <c r="C59" s="464"/>
      <c r="D59" s="464"/>
      <c r="E59" s="464"/>
      <c r="F59" s="465"/>
      <c r="H59" s="101"/>
      <c r="I59" s="94"/>
      <c r="K59" s="250"/>
      <c r="L59" s="228" t="s">
        <v>140</v>
      </c>
      <c r="M59" s="258">
        <f>'Veranda Pergola,CanopyWholesale'!M59+('Veranda Pergola,CanopyWholesale'!M59*'Veranda Pergola,Canopy  Retail'!$V$13)</f>
        <v>4830</v>
      </c>
      <c r="N59" s="230"/>
      <c r="O59" s="250"/>
    </row>
    <row r="60" spans="2:16" s="5" customFormat="1" ht="18" customHeight="1" x14ac:dyDescent="0.25">
      <c r="B60" s="448"/>
      <c r="C60" s="449"/>
      <c r="D60" s="449"/>
      <c r="E60" s="449"/>
      <c r="F60" s="450"/>
      <c r="H60" s="102"/>
      <c r="I60" s="97"/>
      <c r="K60" s="449"/>
      <c r="L60" s="449"/>
      <c r="M60" s="449"/>
      <c r="N60" s="449"/>
      <c r="O60" s="449"/>
    </row>
    <row r="61" spans="2:16" s="5" customFormat="1" ht="18" customHeight="1" x14ac:dyDescent="0.3">
      <c r="B61" s="460"/>
      <c r="C61" s="461"/>
      <c r="D61" s="461"/>
      <c r="E61" s="461"/>
      <c r="F61" s="462"/>
      <c r="H61" s="101"/>
      <c r="I61" s="94"/>
      <c r="K61" s="595"/>
      <c r="L61" s="595"/>
      <c r="M61" s="595"/>
      <c r="N61" s="595"/>
      <c r="O61" s="595"/>
    </row>
    <row r="62" spans="2:16" ht="18" x14ac:dyDescent="0.25">
      <c r="B62" s="457"/>
      <c r="C62" s="458"/>
      <c r="D62" s="458"/>
      <c r="E62" s="458"/>
      <c r="F62" s="459"/>
      <c r="G62" s="5"/>
      <c r="H62" s="169"/>
      <c r="I62" s="170"/>
      <c r="J62" s="5"/>
      <c r="K62" s="449"/>
      <c r="L62" s="449"/>
      <c r="M62" s="449"/>
      <c r="N62" s="449"/>
      <c r="O62" s="449"/>
      <c r="P62" s="5"/>
    </row>
    <row r="63" spans="2:16" ht="18.75" thickBot="1" x14ac:dyDescent="0.3">
      <c r="B63" s="652" t="s">
        <v>165</v>
      </c>
      <c r="C63" s="653"/>
      <c r="D63" s="653"/>
      <c r="E63" s="653"/>
      <c r="F63" s="654"/>
      <c r="G63" s="5"/>
      <c r="H63" s="177">
        <f>'Veranda Pergola,CanopyWholesale'!H63</f>
        <v>700</v>
      </c>
      <c r="I63" s="178"/>
      <c r="J63" s="5"/>
      <c r="K63" s="5"/>
      <c r="L63" s="76"/>
      <c r="M63" s="76"/>
      <c r="N63" s="76"/>
      <c r="O63" s="76"/>
      <c r="P63" s="5"/>
    </row>
    <row r="64" spans="2:16" s="5" customFormat="1" ht="18" customHeight="1" x14ac:dyDescent="0.25">
      <c r="H64" s="209"/>
      <c r="I64" s="209"/>
    </row>
    <row r="65" spans="2:16" s="5" customFormat="1" ht="18" customHeight="1" thickBot="1" x14ac:dyDescent="0.35">
      <c r="B65" s="185"/>
      <c r="H65" s="162"/>
      <c r="I65" s="162"/>
    </row>
    <row r="66" spans="2:16" s="5" customFormat="1" ht="18" customHeight="1" x14ac:dyDescent="0.3">
      <c r="B66" s="658" t="s">
        <v>168</v>
      </c>
      <c r="C66" s="659"/>
      <c r="D66" s="659"/>
      <c r="E66" s="659"/>
      <c r="F66" s="659"/>
      <c r="G66" s="659"/>
      <c r="H66" s="659"/>
      <c r="I66" s="659"/>
      <c r="J66" s="660"/>
      <c r="K66"/>
      <c r="L66"/>
      <c r="M66"/>
      <c r="N66"/>
    </row>
    <row r="67" spans="2:16" s="5" customFormat="1" ht="18" customHeight="1" x14ac:dyDescent="0.25">
      <c r="B67" s="448" t="s">
        <v>169</v>
      </c>
      <c r="C67" s="449"/>
      <c r="D67" s="449"/>
      <c r="E67" s="449"/>
      <c r="F67" s="449"/>
      <c r="G67" s="449"/>
      <c r="H67" s="449"/>
      <c r="I67" s="449"/>
      <c r="J67" s="450"/>
      <c r="K67"/>
      <c r="L67"/>
      <c r="M67"/>
      <c r="N67"/>
    </row>
    <row r="68" spans="2:16" s="5" customFormat="1" ht="18" customHeight="1" thickBot="1" x14ac:dyDescent="0.3">
      <c r="B68" s="454" t="s">
        <v>198</v>
      </c>
      <c r="C68" s="455"/>
      <c r="D68" s="455"/>
      <c r="E68" s="455"/>
      <c r="F68" s="455"/>
      <c r="G68" s="455"/>
      <c r="H68" s="455"/>
      <c r="I68" s="455"/>
      <c r="J68" s="456"/>
      <c r="K68"/>
      <c r="L68"/>
      <c r="M68"/>
      <c r="N68"/>
    </row>
    <row r="69" spans="2:16" s="5" customFormat="1" ht="18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6" s="5" customFormat="1" ht="18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6" ht="18" x14ac:dyDescent="0.25">
      <c r="P71" s="5"/>
    </row>
  </sheetData>
  <mergeCells count="50">
    <mergeCell ref="B50:F50"/>
    <mergeCell ref="B52:F52"/>
    <mergeCell ref="B54:F54"/>
    <mergeCell ref="B55:F55"/>
    <mergeCell ref="B56:F56"/>
    <mergeCell ref="B51:F51"/>
    <mergeCell ref="B53:F53"/>
    <mergeCell ref="B49:F49"/>
    <mergeCell ref="B47:E47"/>
    <mergeCell ref="B48:F48"/>
    <mergeCell ref="J29:M30"/>
    <mergeCell ref="J31:M31"/>
    <mergeCell ref="J36:M36"/>
    <mergeCell ref="H43:O44"/>
    <mergeCell ref="V13:W13"/>
    <mergeCell ref="F2:J3"/>
    <mergeCell ref="F4:J4"/>
    <mergeCell ref="F5:J5"/>
    <mergeCell ref="F6:J6"/>
    <mergeCell ref="B12:N12"/>
    <mergeCell ref="U12:X12"/>
    <mergeCell ref="F7:J7"/>
    <mergeCell ref="F8:J8"/>
    <mergeCell ref="F10:I10"/>
    <mergeCell ref="F11:H11"/>
    <mergeCell ref="I11:J11"/>
    <mergeCell ref="P43:P44"/>
    <mergeCell ref="L46:N46"/>
    <mergeCell ref="L47:N48"/>
    <mergeCell ref="C14:E15"/>
    <mergeCell ref="J14:M15"/>
    <mergeCell ref="J16:L16"/>
    <mergeCell ref="K17:M18"/>
    <mergeCell ref="H34:I34"/>
    <mergeCell ref="H35:I35"/>
    <mergeCell ref="H39:I39"/>
    <mergeCell ref="H40:I40"/>
    <mergeCell ref="B67:J67"/>
    <mergeCell ref="B68:J68"/>
    <mergeCell ref="K60:O60"/>
    <mergeCell ref="K61:O61"/>
    <mergeCell ref="K62:O62"/>
    <mergeCell ref="B62:F62"/>
    <mergeCell ref="B63:F63"/>
    <mergeCell ref="B66:J66"/>
    <mergeCell ref="B59:F59"/>
    <mergeCell ref="B60:F60"/>
    <mergeCell ref="B61:F61"/>
    <mergeCell ref="B58:F58"/>
    <mergeCell ref="B57:F57"/>
  </mergeCells>
  <printOptions horizontalCentered="1"/>
  <pageMargins left="0" right="0" top="0.25" bottom="0" header="0.05" footer="0.05"/>
  <pageSetup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2CEA461330904D845614992556FEEE" ma:contentTypeVersion="12" ma:contentTypeDescription="Create a new document." ma:contentTypeScope="" ma:versionID="7f8926d1bee1c55b77adc0ccf0d53bc3">
  <xsd:schema xmlns:xsd="http://www.w3.org/2001/XMLSchema" xmlns:xs="http://www.w3.org/2001/XMLSchema" xmlns:p="http://schemas.microsoft.com/office/2006/metadata/properties" xmlns:ns2="05d927c1-35da-4080-8289-09adc084ec93" xmlns:ns3="d2ea29a1-35fc-45b3-8e64-180b254ab261" targetNamespace="http://schemas.microsoft.com/office/2006/metadata/properties" ma:root="true" ma:fieldsID="b911acc35045ed60b02adcbba449b743" ns2:_="" ns3:_="">
    <xsd:import namespace="05d927c1-35da-4080-8289-09adc084ec93"/>
    <xsd:import namespace="d2ea29a1-35fc-45b3-8e64-180b254ab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927c1-35da-4080-8289-09adc084e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a29a1-35fc-45b3-8e64-180b254ab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BC0EC-913F-4DB0-BB2B-936B91138CA9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948C28-F58F-4E02-8D14-21CC95356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927c1-35da-4080-8289-09adc084ec93"/>
    <ds:schemaRef ds:uri="d2ea29a1-35fc-45b3-8e64-180b254ab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814FF-CCB1-419E-A730-D0A873C2A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Instructions</vt:lpstr>
      <vt:lpstr> Manor &amp; Keystone Pav.Wholesale</vt:lpstr>
      <vt:lpstr> Manor and Keystone Retail</vt:lpstr>
      <vt:lpstr>Hampton Pavilions Wholesale</vt:lpstr>
      <vt:lpstr>Hampton Pavilions Retail</vt:lpstr>
      <vt:lpstr>Pergola Wholesale</vt:lpstr>
      <vt:lpstr>Pergola Retail</vt:lpstr>
      <vt:lpstr>Veranda Pergola,CanopyWholesale</vt:lpstr>
      <vt:lpstr>Veranda Pergola,Canopy  Retail</vt:lpstr>
      <vt:lpstr>' Manor &amp; Keystone Pav.Wholesale'!Print_Area</vt:lpstr>
      <vt:lpstr>' Manor and Keystone Retail'!Print_Area</vt:lpstr>
      <vt:lpstr>'Hampton Pavilions Retail'!Print_Area</vt:lpstr>
      <vt:lpstr>'Hampton Pavilions Wholesale'!Print_Area</vt:lpstr>
      <vt:lpstr>'Pergola Retail'!Print_Area</vt:lpstr>
      <vt:lpstr>'Pergola Wholesale'!Print_Area</vt:lpstr>
      <vt:lpstr>'Veranda Pergola,Canopy  Retail'!Print_Area</vt:lpstr>
      <vt:lpstr>'Veranda Pergola,CanopyWholesale'!Print_Area</vt:lpstr>
    </vt:vector>
  </TitlesOfParts>
  <Company>POM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Shade</dc:creator>
  <cp:lastModifiedBy>User</cp:lastModifiedBy>
  <cp:lastPrinted>2022-03-03T21:15:23Z</cp:lastPrinted>
  <dcterms:created xsi:type="dcterms:W3CDTF">2009-06-09T17:15:58Z</dcterms:created>
  <dcterms:modified xsi:type="dcterms:W3CDTF">2023-04-04T18:35:47Z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0x0101009C2CEA461330904D845614992556FEEE</vt:lpwstr>
  </property>
</Properties>
</file>